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t-a-09002\jimufs\30_教務学生入試係\25　AIIT単位バンク（科目等履修生）\01_募集\2Q\"/>
    </mc:Choice>
  </mc:AlternateContent>
  <bookViews>
    <workbookView xWindow="2220" yWindow="405" windowWidth="20040" windowHeight="7095"/>
  </bookViews>
  <sheets>
    <sheet name="科目別申請書 (修了生・継続履修用)" sheetId="3" r:id="rId1"/>
    <sheet name="時間割" sheetId="10" r:id="rId2"/>
    <sheet name="科目一覧" sheetId="4" state="hidden" r:id="rId3"/>
  </sheets>
  <definedNames>
    <definedName name="_xlnm._FilterDatabase" localSheetId="1" hidden="1">時間割!$B$3:$J$73</definedName>
    <definedName name="_xlnm.Print_Area" localSheetId="0">'科目別申請書 (修了生・継続履修用)'!$A$1:$V$61</definedName>
    <definedName name="_xlnm.Print_Area" localSheetId="1">時間割!$A$1:$K$73</definedName>
    <definedName name="実習">時間割!$M$19</definedName>
  </definedNames>
  <calcPr calcId="152511"/>
</workbook>
</file>

<file path=xl/calcChain.xml><?xml version="1.0" encoding="utf-8"?>
<calcChain xmlns="http://schemas.openxmlformats.org/spreadsheetml/2006/main">
  <c r="O10" i="3" l="1"/>
  <c r="P12" i="3"/>
  <c r="P11" i="3"/>
  <c r="E11" i="3"/>
  <c r="O43" i="4" l="1"/>
  <c r="M43" i="4"/>
  <c r="K43" i="4"/>
  <c r="I43" i="4"/>
  <c r="G43" i="4"/>
  <c r="O42" i="4"/>
  <c r="M42" i="4"/>
  <c r="K42" i="4"/>
  <c r="I42" i="4"/>
  <c r="G42" i="4"/>
  <c r="D42" i="4"/>
  <c r="O41" i="4"/>
  <c r="M41" i="4"/>
  <c r="K41" i="4"/>
  <c r="I41" i="4"/>
  <c r="G41" i="4"/>
  <c r="O40" i="4"/>
  <c r="M40" i="4"/>
  <c r="K40" i="4"/>
  <c r="I40" i="4"/>
  <c r="G40" i="4"/>
  <c r="D40" i="4"/>
  <c r="O39" i="4"/>
  <c r="M39" i="4"/>
  <c r="K39" i="4"/>
  <c r="I39" i="4"/>
  <c r="G39" i="4"/>
  <c r="O38" i="4"/>
  <c r="M38" i="4"/>
  <c r="K38" i="4"/>
  <c r="I38" i="4"/>
  <c r="G38" i="4"/>
  <c r="D38" i="4"/>
  <c r="O37" i="4"/>
  <c r="M37" i="4"/>
  <c r="K37" i="4"/>
  <c r="I37" i="4"/>
  <c r="G37" i="4"/>
  <c r="O36" i="4"/>
  <c r="M36" i="4"/>
  <c r="D36" i="4"/>
  <c r="K36" i="4"/>
  <c r="I36" i="4"/>
  <c r="G36" i="4"/>
  <c r="O35" i="4"/>
  <c r="M35" i="4"/>
  <c r="K35" i="4"/>
  <c r="I35" i="4"/>
  <c r="G35" i="4"/>
  <c r="O34" i="4"/>
  <c r="M34" i="4"/>
  <c r="D34" i="4"/>
  <c r="K34" i="4"/>
  <c r="I34" i="4"/>
  <c r="G34" i="4"/>
  <c r="O33" i="4"/>
  <c r="M33" i="4"/>
  <c r="K33" i="4"/>
  <c r="I33" i="4"/>
  <c r="G33" i="4"/>
  <c r="O32" i="4"/>
  <c r="M32" i="4"/>
  <c r="D32" i="4"/>
  <c r="K32" i="4"/>
  <c r="I32" i="4"/>
  <c r="G32" i="4"/>
  <c r="O31" i="4"/>
  <c r="M31" i="4"/>
  <c r="K31" i="4"/>
  <c r="I31" i="4"/>
  <c r="G31" i="4"/>
  <c r="O30" i="4"/>
  <c r="M30" i="4"/>
  <c r="D30" i="4"/>
  <c r="K30" i="4"/>
  <c r="I30" i="4"/>
  <c r="G30" i="4"/>
  <c r="O29" i="4"/>
  <c r="M29" i="4"/>
  <c r="K29" i="4"/>
  <c r="I29" i="4"/>
  <c r="G29" i="4"/>
  <c r="O28" i="4"/>
  <c r="M28" i="4"/>
  <c r="D28" i="4"/>
  <c r="K28" i="4"/>
  <c r="I28" i="4"/>
  <c r="G28" i="4"/>
  <c r="O27" i="4"/>
  <c r="M27" i="4"/>
  <c r="K27" i="4"/>
  <c r="I27" i="4"/>
  <c r="G27" i="4"/>
  <c r="O26" i="4"/>
  <c r="M26" i="4"/>
  <c r="D26" i="4"/>
  <c r="K26" i="4"/>
  <c r="I26" i="4"/>
  <c r="G26" i="4"/>
  <c r="O25" i="4"/>
  <c r="M25" i="4"/>
  <c r="K25" i="4"/>
  <c r="I25" i="4"/>
  <c r="G25" i="4"/>
  <c r="O24" i="4"/>
  <c r="M24" i="4"/>
  <c r="D24" i="4"/>
  <c r="K24" i="4"/>
  <c r="I24" i="4"/>
  <c r="G24" i="4"/>
  <c r="O23" i="4"/>
  <c r="M23" i="4"/>
  <c r="K23" i="4"/>
  <c r="I23" i="4"/>
  <c r="G23" i="4"/>
  <c r="O22" i="4"/>
  <c r="M22" i="4"/>
  <c r="D22" i="4"/>
  <c r="K22" i="4"/>
  <c r="I22" i="4"/>
  <c r="G22" i="4"/>
  <c r="O21" i="4"/>
  <c r="M21" i="4"/>
  <c r="K21" i="4"/>
  <c r="I21" i="4"/>
  <c r="G21" i="4"/>
  <c r="O20" i="4"/>
  <c r="M20" i="4"/>
  <c r="D20" i="4"/>
  <c r="K20" i="4"/>
  <c r="I20" i="4"/>
  <c r="G20" i="4"/>
  <c r="O19" i="4"/>
  <c r="M19" i="4"/>
  <c r="K19" i="4"/>
  <c r="I19" i="4"/>
  <c r="G19" i="4"/>
  <c r="O18" i="4"/>
  <c r="M18" i="4"/>
  <c r="D18" i="4"/>
  <c r="K18" i="4"/>
  <c r="I18" i="4"/>
  <c r="G18" i="4"/>
  <c r="O17" i="4"/>
  <c r="M17" i="4"/>
  <c r="K17" i="4"/>
  <c r="I17" i="4"/>
  <c r="G17" i="4"/>
  <c r="O16" i="4"/>
  <c r="M16" i="4"/>
  <c r="K16" i="4"/>
  <c r="I16" i="4"/>
  <c r="G16" i="4"/>
  <c r="D16" i="4"/>
  <c r="O15" i="4"/>
  <c r="M15" i="4"/>
  <c r="K15" i="4"/>
  <c r="I15" i="4"/>
  <c r="G15" i="4"/>
  <c r="O14" i="4"/>
  <c r="M14" i="4"/>
  <c r="G14" i="4"/>
  <c r="K14" i="4"/>
  <c r="I14" i="4"/>
  <c r="D14" i="4"/>
  <c r="O13" i="4"/>
  <c r="M13" i="4"/>
  <c r="K13" i="4"/>
  <c r="I13" i="4"/>
  <c r="G13" i="4"/>
  <c r="O12" i="4"/>
  <c r="M12" i="4"/>
  <c r="D12" i="4"/>
  <c r="K12" i="4"/>
  <c r="I12" i="4"/>
  <c r="O11" i="4"/>
  <c r="M11" i="4"/>
  <c r="K11" i="4"/>
  <c r="I11" i="4"/>
  <c r="G11" i="4"/>
  <c r="O10" i="4"/>
  <c r="M10" i="4"/>
  <c r="D10" i="4"/>
  <c r="K10" i="4"/>
  <c r="I10" i="4"/>
  <c r="O9" i="4"/>
  <c r="M9" i="4"/>
  <c r="K9" i="4"/>
  <c r="I9" i="4"/>
  <c r="G9" i="4"/>
  <c r="O8" i="4"/>
  <c r="M8" i="4"/>
  <c r="G8" i="4"/>
  <c r="K8" i="4"/>
  <c r="I8" i="4"/>
  <c r="O7" i="4"/>
  <c r="M7" i="4"/>
  <c r="K7" i="4"/>
  <c r="I7" i="4"/>
  <c r="G7" i="4"/>
  <c r="O6" i="4"/>
  <c r="M6" i="4"/>
  <c r="D6" i="4"/>
  <c r="K6" i="4"/>
  <c r="I6" i="4"/>
  <c r="O5" i="4"/>
  <c r="M5" i="4"/>
  <c r="K5" i="4"/>
  <c r="I5" i="4"/>
  <c r="G5" i="4"/>
  <c r="O4" i="4"/>
  <c r="M4" i="4"/>
  <c r="G4" i="4"/>
  <c r="K4" i="4"/>
  <c r="I4" i="4"/>
  <c r="O3" i="4"/>
  <c r="M3" i="4"/>
  <c r="K3" i="4"/>
  <c r="I3" i="4"/>
  <c r="G3" i="4"/>
  <c r="O2" i="4"/>
  <c r="M2" i="4"/>
  <c r="G2" i="4"/>
  <c r="K2" i="4"/>
  <c r="I2" i="4"/>
  <c r="D2" i="4"/>
  <c r="D8" i="4"/>
  <c r="G6" i="4"/>
  <c r="G10" i="4"/>
  <c r="G12" i="4"/>
  <c r="D4" i="4"/>
  <c r="D3" i="4"/>
  <c r="D5" i="4"/>
  <c r="D7" i="4"/>
  <c r="D9" i="4"/>
  <c r="D11" i="4"/>
  <c r="D13" i="4"/>
  <c r="D15" i="4"/>
  <c r="D17" i="4"/>
  <c r="D19" i="4"/>
  <c r="D21" i="4"/>
  <c r="D23" i="4"/>
  <c r="D25" i="4"/>
  <c r="D27" i="4"/>
  <c r="D29" i="4"/>
  <c r="D31" i="4"/>
  <c r="D33" i="4"/>
  <c r="D35" i="4"/>
  <c r="D37" i="4"/>
  <c r="D39" i="4"/>
  <c r="D41" i="4"/>
  <c r="D43" i="4"/>
  <c r="W40" i="3"/>
  <c r="W38" i="3"/>
  <c r="W36" i="3"/>
  <c r="W34" i="3"/>
  <c r="W32" i="3"/>
  <c r="W30" i="3"/>
  <c r="W25" i="3"/>
  <c r="W23" i="3"/>
  <c r="W21" i="3"/>
  <c r="W19" i="3"/>
  <c r="W17" i="3"/>
  <c r="W15" i="3"/>
</calcChain>
</file>

<file path=xl/sharedStrings.xml><?xml version="1.0" encoding="utf-8"?>
<sst xmlns="http://schemas.openxmlformats.org/spreadsheetml/2006/main" count="919" uniqueCount="476">
  <si>
    <t>＊この用紙は、１科目につき１枚提出してください。用紙が不足する場合は、用紙をコピーして使用してください。</t>
    <rPh sb="3" eb="5">
      <t>ヨウシ</t>
    </rPh>
    <rPh sb="8" eb="10">
      <t>カモク</t>
    </rPh>
    <rPh sb="14" eb="15">
      <t>マイ</t>
    </rPh>
    <rPh sb="15" eb="17">
      <t>テイシュツ</t>
    </rPh>
    <rPh sb="24" eb="26">
      <t>ヨウシ</t>
    </rPh>
    <rPh sb="27" eb="29">
      <t>フソク</t>
    </rPh>
    <rPh sb="31" eb="33">
      <t>バアイ</t>
    </rPh>
    <rPh sb="35" eb="37">
      <t>ヨウシ</t>
    </rPh>
    <rPh sb="43" eb="45">
      <t>シヨウ</t>
    </rPh>
    <phoneticPr fontId="6"/>
  </si>
  <si>
    <t>※ 大学記入欄</t>
    <rPh sb="2" eb="4">
      <t>ダイガク</t>
    </rPh>
    <rPh sb="4" eb="6">
      <t>キニュウ</t>
    </rPh>
    <rPh sb="6" eb="7">
      <t>ラン</t>
    </rPh>
    <phoneticPr fontId="6"/>
  </si>
  <si>
    <t>（同時期に提出する科目別履修申請書の数字はすべて同一数です。）</t>
    <rPh sb="1" eb="4">
      <t>ドウジキ</t>
    </rPh>
    <rPh sb="5" eb="7">
      <t>テイシュツ</t>
    </rPh>
    <rPh sb="9" eb="11">
      <t>カモク</t>
    </rPh>
    <rPh sb="11" eb="12">
      <t>ベツ</t>
    </rPh>
    <rPh sb="12" eb="14">
      <t>リシュウ</t>
    </rPh>
    <rPh sb="14" eb="17">
      <t>シンセイショ</t>
    </rPh>
    <rPh sb="18" eb="20">
      <t>スウジ</t>
    </rPh>
    <rPh sb="24" eb="26">
      <t>ドウイツ</t>
    </rPh>
    <rPh sb="26" eb="27">
      <t>カズ</t>
    </rPh>
    <phoneticPr fontId="6"/>
  </si>
  <si>
    <t>履修申請単位数</t>
    <rPh sb="0" eb="2">
      <t>リシュウ</t>
    </rPh>
    <rPh sb="2" eb="4">
      <t>シンセイ</t>
    </rPh>
    <rPh sb="4" eb="6">
      <t>タンイ</t>
    </rPh>
    <rPh sb="6" eb="7">
      <t>スウ</t>
    </rPh>
    <phoneticPr fontId="6"/>
  </si>
  <si>
    <t>履修申請科目数</t>
    <rPh sb="0" eb="2">
      <t>リシュウ</t>
    </rPh>
    <rPh sb="2" eb="4">
      <t>シンセイ</t>
    </rPh>
    <rPh sb="4" eb="6">
      <t>カモク</t>
    </rPh>
    <rPh sb="6" eb="7">
      <t>スウ</t>
    </rPh>
    <phoneticPr fontId="6"/>
  </si>
  <si>
    <t>４）</t>
    <phoneticPr fontId="6"/>
  </si>
  <si>
    <t>単位</t>
  </si>
  <si>
    <t>教員名（大学名）</t>
  </si>
  <si>
    <t>科　目　名</t>
  </si>
  <si>
    <t>今年度履修（聴講）予定の科目について記入してください。（他大学、他機関を含めて記入してください）</t>
    <phoneticPr fontId="6"/>
  </si>
  <si>
    <t>この授業科目に関連のある授業科目で、過去に履修（聴講）した科目名、単位取得の有無、及び</t>
  </si>
  <si>
    <t>３）</t>
  </si>
  <si>
    <t>この授業科目に関する基礎知識の有無を具体的に記入してください。</t>
    <phoneticPr fontId="6"/>
  </si>
  <si>
    <t>２）</t>
  </si>
  <si>
    <t>この授業科目の履修を志望する理由を具体的に記入してください。</t>
    <phoneticPr fontId="6"/>
  </si>
  <si>
    <t>１）</t>
  </si>
  <si>
    <t>曜日・時限</t>
    <rPh sb="0" eb="2">
      <t>ヨウビ</t>
    </rPh>
    <rPh sb="3" eb="5">
      <t>ジゲン</t>
    </rPh>
    <phoneticPr fontId="6"/>
  </si>
  <si>
    <t>開講期</t>
    <rPh sb="0" eb="2">
      <t>カイコウ</t>
    </rPh>
    <rPh sb="2" eb="3">
      <t>キ</t>
    </rPh>
    <phoneticPr fontId="6"/>
  </si>
  <si>
    <t>科目名</t>
    <rPh sb="0" eb="2">
      <t>カモク</t>
    </rPh>
    <rPh sb="2" eb="3">
      <t>メイ</t>
    </rPh>
    <phoneticPr fontId="6"/>
  </si>
  <si>
    <t>担当教員</t>
    <rPh sb="0" eb="2">
      <t>タントウ</t>
    </rPh>
    <rPh sb="2" eb="4">
      <t>キョウイン</t>
    </rPh>
    <phoneticPr fontId="6"/>
  </si>
  <si>
    <t>学修番号</t>
    <rPh sb="0" eb="2">
      <t>ガクシュウ</t>
    </rPh>
    <rPh sb="2" eb="4">
      <t>バンゴウ</t>
    </rPh>
    <phoneticPr fontId="6"/>
  </si>
  <si>
    <t>電話</t>
    <rPh sb="0" eb="2">
      <t>デンワ</t>
    </rPh>
    <phoneticPr fontId="6"/>
  </si>
  <si>
    <t>氏名</t>
    <phoneticPr fontId="6"/>
  </si>
  <si>
    <t>ふりがな</t>
    <phoneticPr fontId="6"/>
  </si>
  <si>
    <t>判定</t>
    <rPh sb="0" eb="2">
      <t>ハンテイ</t>
    </rPh>
    <phoneticPr fontId="6"/>
  </si>
  <si>
    <t>受理番号</t>
    <rPh sb="0" eb="2">
      <t>ジュリ</t>
    </rPh>
    <rPh sb="2" eb="4">
      <t>バンゴウ</t>
    </rPh>
    <phoneticPr fontId="6"/>
  </si>
  <si>
    <t>※印欄は記入しないでください</t>
    <phoneticPr fontId="6"/>
  </si>
  <si>
    <r>
      <t>※記入時点での</t>
    </r>
    <r>
      <rPr>
        <b/>
        <sz val="11"/>
        <rFont val="Meiryo UI"/>
        <family val="3"/>
        <charset val="128"/>
      </rPr>
      <t>トータル数</t>
    </r>
    <r>
      <rPr>
        <sz val="11"/>
        <rFont val="Meiryo UI"/>
        <family val="3"/>
        <charset val="128"/>
      </rPr>
      <t>で記載してください。</t>
    </r>
    <rPh sb="11" eb="12">
      <t>スウ</t>
    </rPh>
    <phoneticPr fontId="6"/>
  </si>
  <si>
    <t>メールアドレス</t>
    <phoneticPr fontId="6"/>
  </si>
  <si>
    <t>科目No.</t>
    <rPh sb="0" eb="2">
      <t>カモク</t>
    </rPh>
    <phoneticPr fontId="6"/>
  </si>
  <si>
    <t>日</t>
    <rPh sb="0" eb="1">
      <t>ニチ</t>
    </rPh>
    <phoneticPr fontId="4"/>
  </si>
  <si>
    <t>月</t>
    <rPh sb="0" eb="1">
      <t>ガツ</t>
    </rPh>
    <phoneticPr fontId="4"/>
  </si>
  <si>
    <t>年</t>
    <rPh sb="0" eb="1">
      <t>ネン</t>
    </rPh>
    <phoneticPr fontId="4"/>
  </si>
  <si>
    <t>生年月日
(西暦)</t>
    <rPh sb="0" eb="2">
      <t>セイネン</t>
    </rPh>
    <rPh sb="2" eb="4">
      <t>ガッピ</t>
    </rPh>
    <rPh sb="6" eb="8">
      <t>セイレキ</t>
    </rPh>
    <phoneticPr fontId="6"/>
  </si>
  <si>
    <t>単位</t>
    <rPh sb="0" eb="2">
      <t>タンイ</t>
    </rPh>
    <phoneticPr fontId="4"/>
  </si>
  <si>
    <t>科目</t>
    <rPh sb="0" eb="2">
      <t>カモク</t>
    </rPh>
    <phoneticPr fontId="4"/>
  </si>
  <si>
    <t>科目№</t>
    <rPh sb="0" eb="2">
      <t>カモク</t>
    </rPh>
    <phoneticPr fontId="16"/>
  </si>
  <si>
    <t xml:space="preserve">  授 業 科 目 </t>
    <rPh sb="2" eb="5">
      <t>ジュギョウ</t>
    </rPh>
    <rPh sb="6" eb="9">
      <t>カモク</t>
    </rPh>
    <phoneticPr fontId="16"/>
  </si>
  <si>
    <t>開講期</t>
    <rPh sb="0" eb="2">
      <t>カイコウ</t>
    </rPh>
    <rPh sb="2" eb="3">
      <t>キ</t>
    </rPh>
    <phoneticPr fontId="16"/>
  </si>
  <si>
    <t>単位数</t>
    <rPh sb="0" eb="3">
      <t>タンイスウ</t>
    </rPh>
    <phoneticPr fontId="16"/>
  </si>
  <si>
    <t>担当教員</t>
    <rPh sb="0" eb="2">
      <t>タントウ</t>
    </rPh>
    <rPh sb="2" eb="4">
      <t>キョウイン</t>
    </rPh>
    <phoneticPr fontId="16"/>
  </si>
  <si>
    <t>曜日・時限</t>
    <rPh sb="0" eb="2">
      <t>ヨウビ</t>
    </rPh>
    <rPh sb="3" eb="5">
      <t>ジゲン</t>
    </rPh>
    <phoneticPr fontId="16"/>
  </si>
  <si>
    <t>ネットワーク特論2</t>
  </si>
  <si>
    <t>曜</t>
    <rPh sb="0" eb="1">
      <t>ヨウ</t>
    </rPh>
    <phoneticPr fontId="6"/>
  </si>
  <si>
    <t>限</t>
    <rPh sb="0" eb="1">
      <t>ゲン</t>
    </rPh>
    <phoneticPr fontId="6"/>
  </si>
  <si>
    <t>成田　雅彦</t>
  </si>
  <si>
    <t>ビッグデータ解析特論</t>
  </si>
  <si>
    <t>中鉢　欣秀</t>
  </si>
  <si>
    <t>瀬戸　洋一</t>
  </si>
  <si>
    <t>酒森　潔</t>
  </si>
  <si>
    <t>松尾　徳朗</t>
  </si>
  <si>
    <t>吉田　敏</t>
  </si>
  <si>
    <t>橋本　洋志</t>
  </si>
  <si>
    <t>サービス工学特論</t>
  </si>
  <si>
    <t>品質工学特論</t>
  </si>
  <si>
    <t>越水　重臣</t>
  </si>
  <si>
    <t>信頼性工学特論</t>
  </si>
  <si>
    <t>プロダクトデザイン特論</t>
  </si>
  <si>
    <t>デザインシステム計画特論</t>
  </si>
  <si>
    <t>村越　英樹</t>
  </si>
  <si>
    <t>スタートアップ戦略特論</t>
  </si>
  <si>
    <t>ITソリューション特論</t>
  </si>
  <si>
    <t>小山　裕司</t>
  </si>
  <si>
    <t>←５０文字まで</t>
    <rPh sb="3" eb="5">
      <t>モジ</t>
    </rPh>
    <phoneticPr fontId="6"/>
  </si>
  <si>
    <t>土4・土5</t>
    <rPh sb="0" eb="1">
      <t>ド</t>
    </rPh>
    <phoneticPr fontId="20"/>
  </si>
  <si>
    <t>土4・土5</t>
    <rPh sb="0" eb="1">
      <t>ド</t>
    </rPh>
    <phoneticPr fontId="16"/>
  </si>
  <si>
    <t>水6・水7</t>
    <rPh sb="0" eb="1">
      <t>スイ</t>
    </rPh>
    <rPh sb="3" eb="4">
      <t>スイ</t>
    </rPh>
    <phoneticPr fontId="16"/>
  </si>
  <si>
    <t>月7・木7</t>
    <rPh sb="0" eb="1">
      <t>ゲツ</t>
    </rPh>
    <rPh sb="3" eb="4">
      <t>モク</t>
    </rPh>
    <phoneticPr fontId="6"/>
  </si>
  <si>
    <t>月7・木7</t>
    <rPh sb="0" eb="1">
      <t>ゲツ</t>
    </rPh>
    <rPh sb="3" eb="4">
      <t>モク</t>
    </rPh>
    <phoneticPr fontId="16"/>
  </si>
  <si>
    <t>第3クォータ</t>
    <rPh sb="0" eb="1">
      <t>ダイ</t>
    </rPh>
    <phoneticPr fontId="6"/>
  </si>
  <si>
    <t>創20</t>
    <rPh sb="0" eb="1">
      <t>ソウ</t>
    </rPh>
    <phoneticPr fontId="6"/>
  </si>
  <si>
    <t>水5・土3</t>
    <rPh sb="0" eb="1">
      <t>スイ</t>
    </rPh>
    <rPh sb="3" eb="4">
      <t>ド</t>
    </rPh>
    <phoneticPr fontId="16"/>
  </si>
  <si>
    <t>火6・金6</t>
    <rPh sb="0" eb="1">
      <t>カ</t>
    </rPh>
    <rPh sb="3" eb="4">
      <t>キン</t>
    </rPh>
    <phoneticPr fontId="16"/>
  </si>
  <si>
    <t>土1・土2</t>
    <rPh sb="0" eb="1">
      <t>ド</t>
    </rPh>
    <rPh sb="3" eb="4">
      <t>ド</t>
    </rPh>
    <phoneticPr fontId="16"/>
  </si>
  <si>
    <t>火7・金7</t>
    <rPh sb="0" eb="1">
      <t>カ</t>
    </rPh>
    <rPh sb="3" eb="4">
      <t>キン</t>
    </rPh>
    <phoneticPr fontId="16"/>
  </si>
  <si>
    <t>水7・金7</t>
    <rPh sb="0" eb="1">
      <t>スイ</t>
    </rPh>
    <rPh sb="3" eb="4">
      <t>キン</t>
    </rPh>
    <phoneticPr fontId="6"/>
  </si>
  <si>
    <t>水6・金6</t>
    <rPh sb="0" eb="1">
      <t>スイ</t>
    </rPh>
    <rPh sb="3" eb="4">
      <t>キン</t>
    </rPh>
    <phoneticPr fontId="15"/>
  </si>
  <si>
    <t>月6・土2</t>
    <rPh sb="0" eb="1">
      <t>ゲツ</t>
    </rPh>
    <rPh sb="3" eb="4">
      <t>ド</t>
    </rPh>
    <phoneticPr fontId="15"/>
  </si>
  <si>
    <t>※</t>
    <phoneticPr fontId="4"/>
  </si>
  <si>
    <t>※</t>
    <phoneticPr fontId="4"/>
  </si>
  <si>
    <t>情1</t>
    <rPh sb="0" eb="1">
      <t>ジョウ</t>
    </rPh>
    <phoneticPr fontId="6"/>
  </si>
  <si>
    <t>第4クォータ</t>
    <rPh sb="0" eb="1">
      <t>ダイ</t>
    </rPh>
    <phoneticPr fontId="6"/>
  </si>
  <si>
    <t>月7・土3</t>
    <rPh sb="0" eb="1">
      <t>ゲツ</t>
    </rPh>
    <rPh sb="3" eb="4">
      <t>ド</t>
    </rPh>
    <phoneticPr fontId="15"/>
  </si>
  <si>
    <t>飛田　博章</t>
    <rPh sb="0" eb="2">
      <t>トビタ</t>
    </rPh>
    <rPh sb="3" eb="4">
      <t>ヒロシ</t>
    </rPh>
    <rPh sb="4" eb="5">
      <t>ショウ</t>
    </rPh>
    <phoneticPr fontId="15"/>
  </si>
  <si>
    <t>情2</t>
    <rPh sb="0" eb="1">
      <t>ジョウ</t>
    </rPh>
    <phoneticPr fontId="6"/>
  </si>
  <si>
    <t>セキュアシステム管理運用特論</t>
  </si>
  <si>
    <t>情3</t>
    <rPh sb="0" eb="1">
      <t>ジョウ</t>
    </rPh>
    <phoneticPr fontId="6"/>
  </si>
  <si>
    <t>インターネットプラットフォーム特論</t>
  </si>
  <si>
    <t>情13</t>
    <rPh sb="0" eb="1">
      <t>ジョウ</t>
    </rPh>
    <phoneticPr fontId="6"/>
  </si>
  <si>
    <t>中野　美由紀</t>
    <rPh sb="0" eb="2">
      <t>ナカノ</t>
    </rPh>
    <rPh sb="3" eb="6">
      <t>ミユキ</t>
    </rPh>
    <phoneticPr fontId="6"/>
  </si>
  <si>
    <t>情15</t>
    <rPh sb="0" eb="1">
      <t>ジョウ</t>
    </rPh>
    <phoneticPr fontId="6"/>
  </si>
  <si>
    <t>IT特論</t>
  </si>
  <si>
    <t>火6・火7</t>
    <rPh sb="0" eb="1">
      <t>カ</t>
    </rPh>
    <rPh sb="3" eb="4">
      <t>カ</t>
    </rPh>
    <phoneticPr fontId="6"/>
  </si>
  <si>
    <t>情16</t>
    <rPh sb="0" eb="1">
      <t>ジョウ</t>
    </rPh>
    <phoneticPr fontId="6"/>
  </si>
  <si>
    <t>コミュニケーション技術特論2</t>
  </si>
  <si>
    <t>情21</t>
    <rPh sb="0" eb="1">
      <t>ジョウ</t>
    </rPh>
    <phoneticPr fontId="6"/>
  </si>
  <si>
    <t>情報システム特論2</t>
  </si>
  <si>
    <t>情22</t>
    <rPh sb="0" eb="1">
      <t>ジョウ</t>
    </rPh>
    <phoneticPr fontId="6"/>
  </si>
  <si>
    <t>情報ビジネス特別講義1</t>
  </si>
  <si>
    <t>月6・月7</t>
    <rPh sb="0" eb="1">
      <t>ゲツ</t>
    </rPh>
    <rPh sb="3" eb="4">
      <t>ゲツ</t>
    </rPh>
    <phoneticPr fontId="16"/>
  </si>
  <si>
    <t>情23</t>
    <rPh sb="0" eb="1">
      <t>ジョウ</t>
    </rPh>
    <phoneticPr fontId="6"/>
  </si>
  <si>
    <t>情報ビジネス特別講義4</t>
  </si>
  <si>
    <t>情25</t>
    <rPh sb="0" eb="1">
      <t>ジョウ</t>
    </rPh>
    <phoneticPr fontId="6"/>
  </si>
  <si>
    <t>ソフトウェア工学特論</t>
    <rPh sb="6" eb="8">
      <t>コウガク</t>
    </rPh>
    <rPh sb="8" eb="10">
      <t>トクロン</t>
    </rPh>
    <phoneticPr fontId="6"/>
  </si>
  <si>
    <t>火6・火7</t>
    <rPh sb="0" eb="1">
      <t>カ</t>
    </rPh>
    <rPh sb="3" eb="4">
      <t>ヒ</t>
    </rPh>
    <phoneticPr fontId="16"/>
  </si>
  <si>
    <t>中野　美由紀/成田　雅彦</t>
    <rPh sb="0" eb="2">
      <t>ナカノ</t>
    </rPh>
    <rPh sb="3" eb="6">
      <t>ミユキ</t>
    </rPh>
    <rPh sb="7" eb="9">
      <t>ナリタ</t>
    </rPh>
    <rPh sb="10" eb="12">
      <t>マサヒコ</t>
    </rPh>
    <phoneticPr fontId="6"/>
  </si>
  <si>
    <t>情27</t>
    <rPh sb="0" eb="1">
      <t>ジョウ</t>
    </rPh>
    <phoneticPr fontId="6"/>
  </si>
  <si>
    <t>オブジェクト指向開発特論</t>
  </si>
  <si>
    <t>水6・金6</t>
    <rPh sb="0" eb="1">
      <t>スイ</t>
    </rPh>
    <rPh sb="3" eb="4">
      <t>キン</t>
    </rPh>
    <phoneticPr fontId="16"/>
  </si>
  <si>
    <t>嶋津　恵子</t>
    <rPh sb="0" eb="2">
      <t>シマズ</t>
    </rPh>
    <rPh sb="3" eb="5">
      <t>ケイコ</t>
    </rPh>
    <phoneticPr fontId="6"/>
  </si>
  <si>
    <t>情29</t>
    <rPh sb="0" eb="1">
      <t>ジョウ</t>
    </rPh>
    <phoneticPr fontId="6"/>
  </si>
  <si>
    <t>クラウドサーバ構築特論</t>
  </si>
  <si>
    <t>金6・金7</t>
    <rPh sb="0" eb="1">
      <t>キン</t>
    </rPh>
    <rPh sb="3" eb="4">
      <t>キン</t>
    </rPh>
    <phoneticPr fontId="16"/>
  </si>
  <si>
    <t>飛田　博章</t>
    <rPh sb="0" eb="2">
      <t>ヒダ</t>
    </rPh>
    <rPh sb="3" eb="5">
      <t>ヒロアキ</t>
    </rPh>
    <phoneticPr fontId="23"/>
  </si>
  <si>
    <t>情30</t>
    <rPh sb="0" eb="1">
      <t>ジョウ</t>
    </rPh>
    <phoneticPr fontId="6"/>
  </si>
  <si>
    <t>情報セキュリティ特別講義2</t>
  </si>
  <si>
    <t>情31</t>
    <rPh sb="0" eb="1">
      <t>ジョウ</t>
    </rPh>
    <phoneticPr fontId="6"/>
  </si>
  <si>
    <t>アジャイル開発手法特論</t>
  </si>
  <si>
    <t>土2・土3</t>
    <rPh sb="0" eb="1">
      <t>ド</t>
    </rPh>
    <rPh sb="3" eb="4">
      <t>ド</t>
    </rPh>
    <phoneticPr fontId="6"/>
  </si>
  <si>
    <t>情34</t>
    <rPh sb="0" eb="1">
      <t>ジョウ</t>
    </rPh>
    <phoneticPr fontId="6"/>
  </si>
  <si>
    <t>プロジェクト管理特論2</t>
  </si>
  <si>
    <t>土1・録画</t>
    <rPh sb="3" eb="5">
      <t>ロクガ</t>
    </rPh>
    <phoneticPr fontId="21"/>
  </si>
  <si>
    <t>情35</t>
    <rPh sb="0" eb="1">
      <t>ジョウ</t>
    </rPh>
    <phoneticPr fontId="6"/>
  </si>
  <si>
    <t>プロジェクト管理特論3</t>
  </si>
  <si>
    <t>情39</t>
    <rPh sb="0" eb="1">
      <t>ジョウ</t>
    </rPh>
    <phoneticPr fontId="6"/>
  </si>
  <si>
    <t>情報ビジネス特別講義3</t>
  </si>
  <si>
    <t>木6・木7</t>
  </si>
  <si>
    <t>情40</t>
    <rPh sb="0" eb="1">
      <t>ジョウ</t>
    </rPh>
    <phoneticPr fontId="6"/>
  </si>
  <si>
    <t>情報セキュリティ特別講義1</t>
  </si>
  <si>
    <t>情41</t>
    <rPh sb="0" eb="1">
      <t>ジョウ</t>
    </rPh>
    <phoneticPr fontId="6"/>
  </si>
  <si>
    <t>情報セキュリティ特別講義3</t>
  </si>
  <si>
    <t>創6</t>
    <rPh sb="0" eb="1">
      <t>ソウ</t>
    </rPh>
    <phoneticPr fontId="6"/>
  </si>
  <si>
    <t>インテリジェントシステム特論</t>
    <rPh sb="12" eb="14">
      <t>トクロン</t>
    </rPh>
    <phoneticPr fontId="24"/>
  </si>
  <si>
    <t>創9</t>
    <rPh sb="0" eb="1">
      <t>ソウ</t>
    </rPh>
    <phoneticPr fontId="6"/>
  </si>
  <si>
    <t>技術経営特論</t>
    <rPh sb="0" eb="2">
      <t>ギジュツ</t>
    </rPh>
    <rPh sb="2" eb="4">
      <t>ケイエイ</t>
    </rPh>
    <rPh sb="4" eb="6">
      <t>トクロン</t>
    </rPh>
    <phoneticPr fontId="24"/>
  </si>
  <si>
    <t>創12</t>
    <rPh sb="0" eb="1">
      <t>ソウ</t>
    </rPh>
    <phoneticPr fontId="6"/>
  </si>
  <si>
    <t>システムインテグレーション特論</t>
  </si>
  <si>
    <t>第3クォータ</t>
    <rPh sb="0" eb="1">
      <t>ダイ</t>
    </rPh>
    <phoneticPr fontId="16"/>
  </si>
  <si>
    <t>創13</t>
    <rPh sb="0" eb="1">
      <t>ソウ</t>
    </rPh>
    <phoneticPr fontId="6"/>
  </si>
  <si>
    <t>創14</t>
    <rPh sb="0" eb="1">
      <t>ソウ</t>
    </rPh>
    <phoneticPr fontId="6"/>
  </si>
  <si>
    <t>創15</t>
    <rPh sb="0" eb="1">
      <t>ソウ</t>
    </rPh>
    <phoneticPr fontId="6"/>
  </si>
  <si>
    <t>火6・金6</t>
    <rPh sb="0" eb="1">
      <t>カ</t>
    </rPh>
    <rPh sb="3" eb="4">
      <t>キン</t>
    </rPh>
    <phoneticPr fontId="25"/>
  </si>
  <si>
    <t>創17</t>
    <rPh sb="0" eb="1">
      <t>ソウ</t>
    </rPh>
    <phoneticPr fontId="6"/>
  </si>
  <si>
    <t>チーム設計・試作特別演習</t>
    <rPh sb="3" eb="5">
      <t>セッケイ</t>
    </rPh>
    <rPh sb="6" eb="8">
      <t>シサク</t>
    </rPh>
    <phoneticPr fontId="23"/>
  </si>
  <si>
    <t>創18</t>
    <rPh sb="0" eb="1">
      <t>ソウ</t>
    </rPh>
    <phoneticPr fontId="6"/>
  </si>
  <si>
    <t>火7・金7</t>
    <rPh sb="0" eb="1">
      <t>カ</t>
    </rPh>
    <rPh sb="3" eb="4">
      <t>キン</t>
    </rPh>
    <phoneticPr fontId="6"/>
  </si>
  <si>
    <t>内山　純</t>
    <rPh sb="0" eb="2">
      <t>ウチヤマ</t>
    </rPh>
    <rPh sb="3" eb="4">
      <t>ジュン</t>
    </rPh>
    <phoneticPr fontId="6"/>
  </si>
  <si>
    <t>創22</t>
    <rPh sb="0" eb="1">
      <t>ソウ</t>
    </rPh>
    <phoneticPr fontId="6"/>
  </si>
  <si>
    <t>工業デザイン材料特論</t>
    <rPh sb="0" eb="2">
      <t>コウギョウ</t>
    </rPh>
    <rPh sb="6" eb="8">
      <t>ザイリョウ</t>
    </rPh>
    <rPh sb="8" eb="10">
      <t>トクロン</t>
    </rPh>
    <phoneticPr fontId="23"/>
  </si>
  <si>
    <t>創26</t>
    <rPh sb="0" eb="1">
      <t>ソウ</t>
    </rPh>
    <phoneticPr fontId="6"/>
  </si>
  <si>
    <t>プロダクトデザイン特別演習</t>
    <rPh sb="9" eb="13">
      <t>トクベツエンシュウ</t>
    </rPh>
    <phoneticPr fontId="5"/>
  </si>
  <si>
    <t>創27</t>
    <rPh sb="0" eb="1">
      <t>ソウ</t>
    </rPh>
    <phoneticPr fontId="6"/>
  </si>
  <si>
    <t>トランスポーテーションデザイン特別演習</t>
    <rPh sb="15" eb="19">
      <t>トクベツエンシュウ</t>
    </rPh>
    <phoneticPr fontId="5"/>
  </si>
  <si>
    <t>創29</t>
    <rPh sb="0" eb="1">
      <t>ソウ</t>
    </rPh>
    <phoneticPr fontId="6"/>
  </si>
  <si>
    <t>システムモデリング特論</t>
  </si>
  <si>
    <t>創30</t>
    <rPh sb="0" eb="1">
      <t>ソウ</t>
    </rPh>
    <phoneticPr fontId="6"/>
  </si>
  <si>
    <t>デジタル製品開発特論</t>
  </si>
  <si>
    <t>月5・木5</t>
    <rPh sb="0" eb="1">
      <t>ゲツ</t>
    </rPh>
    <rPh sb="3" eb="4">
      <t>モク</t>
    </rPh>
    <phoneticPr fontId="6"/>
  </si>
  <si>
    <t>創31</t>
    <rPh sb="0" eb="1">
      <t>ソウ</t>
    </rPh>
    <phoneticPr fontId="6"/>
  </si>
  <si>
    <t>ET（Embedded Technology）特別演習</t>
  </si>
  <si>
    <t>共選2</t>
    <rPh sb="0" eb="1">
      <t>キョウ</t>
    </rPh>
    <phoneticPr fontId="16"/>
  </si>
  <si>
    <t>共選3</t>
    <rPh sb="0" eb="1">
      <t>キョウ</t>
    </rPh>
    <phoneticPr fontId="16"/>
  </si>
  <si>
    <t>マーケティング特論</t>
  </si>
  <si>
    <t>土4・土5</t>
    <rPh sb="0" eb="1">
      <t>ド</t>
    </rPh>
    <rPh sb="3" eb="4">
      <t>ド</t>
    </rPh>
    <phoneticPr fontId="15"/>
  </si>
  <si>
    <t>共選5</t>
    <rPh sb="0" eb="1">
      <t>キョウ</t>
    </rPh>
    <phoneticPr fontId="16"/>
  </si>
  <si>
    <t>火6・火7</t>
    <rPh sb="0" eb="1">
      <t>カ</t>
    </rPh>
    <rPh sb="3" eb="4">
      <t>カ</t>
    </rPh>
    <phoneticPr fontId="20"/>
  </si>
  <si>
    <t>共選6</t>
    <rPh sb="0" eb="1">
      <t>キョウ</t>
    </rPh>
    <phoneticPr fontId="16"/>
  </si>
  <si>
    <t>コンセプトデザイン特論</t>
    <rPh sb="9" eb="11">
      <t>トクロン</t>
    </rPh>
    <phoneticPr fontId="6"/>
  </si>
  <si>
    <t>水6・水7</t>
    <rPh sb="0" eb="1">
      <t>スイ</t>
    </rPh>
    <rPh sb="3" eb="4">
      <t>スイ</t>
    </rPh>
    <phoneticPr fontId="26"/>
  </si>
  <si>
    <t>共選8</t>
    <rPh sb="0" eb="1">
      <t>キョウ</t>
    </rPh>
    <phoneticPr fontId="16"/>
  </si>
  <si>
    <t>国際経営特論</t>
    <rPh sb="0" eb="2">
      <t>コクサイ</t>
    </rPh>
    <rPh sb="2" eb="4">
      <t>ケイエイ</t>
    </rPh>
    <rPh sb="4" eb="6">
      <t>トクロン</t>
    </rPh>
    <phoneticPr fontId="6"/>
  </si>
  <si>
    <t>第4クォータ</t>
    <rPh sb="0" eb="1">
      <t>ダイ</t>
    </rPh>
    <phoneticPr fontId="16"/>
  </si>
  <si>
    <t>土4・土5</t>
  </si>
  <si>
    <t>共選9</t>
    <rPh sb="0" eb="1">
      <t>キョウ</t>
    </rPh>
    <phoneticPr fontId="16"/>
  </si>
  <si>
    <t>国際開発特論</t>
    <rPh sb="0" eb="2">
      <t>コクサイ</t>
    </rPh>
    <rPh sb="2" eb="4">
      <t>カイハツ</t>
    </rPh>
    <rPh sb="4" eb="6">
      <t>トクロン</t>
    </rPh>
    <phoneticPr fontId="6"/>
  </si>
  <si>
    <t>土4・土5</t>
    <rPh sb="0" eb="1">
      <t>ツチ</t>
    </rPh>
    <rPh sb="3" eb="4">
      <t>ツチ</t>
    </rPh>
    <phoneticPr fontId="15"/>
  </si>
  <si>
    <t>共選10</t>
    <rPh sb="0" eb="1">
      <t>キョウ</t>
    </rPh>
    <phoneticPr fontId="16"/>
  </si>
  <si>
    <t>Technical writing in English</t>
  </si>
  <si>
    <t>火6・木6</t>
    <rPh sb="0" eb="1">
      <t>カ</t>
    </rPh>
    <rPh sb="3" eb="4">
      <t>モク</t>
    </rPh>
    <phoneticPr fontId="20"/>
  </si>
  <si>
    <t>共選11</t>
    <rPh sb="0" eb="1">
      <t>キョウ</t>
    </rPh>
    <phoneticPr fontId="16"/>
  </si>
  <si>
    <t>DESIGN［RE］THINKING</t>
  </si>
  <si>
    <t>月6・木6</t>
    <rPh sb="0" eb="1">
      <t>ゲツ</t>
    </rPh>
    <rPh sb="3" eb="4">
      <t>モク</t>
    </rPh>
    <phoneticPr fontId="23"/>
  </si>
  <si>
    <t>Innella Giovanni</t>
  </si>
  <si>
    <t>六川　浩明</t>
    <rPh sb="0" eb="2">
      <t>ロクガワ</t>
    </rPh>
    <rPh sb="3" eb="5">
      <t>ヒロアキ</t>
    </rPh>
    <phoneticPr fontId="23"/>
  </si>
  <si>
    <t>淀川　高喜</t>
    <rPh sb="0" eb="2">
      <t>ヨドガワ</t>
    </rPh>
    <rPh sb="3" eb="4">
      <t>コウ</t>
    </rPh>
    <rPh sb="4" eb="5">
      <t>キ</t>
    </rPh>
    <phoneticPr fontId="24"/>
  </si>
  <si>
    <t>池本　浩幸/中島　瑞樹</t>
    <rPh sb="0" eb="2">
      <t>イケモト</t>
    </rPh>
    <rPh sb="3" eb="4">
      <t>ヒロシ</t>
    </rPh>
    <rPh sb="4" eb="5">
      <t>サチ</t>
    </rPh>
    <rPh sb="6" eb="8">
      <t>ナカジマ</t>
    </rPh>
    <rPh sb="9" eb="11">
      <t>ミズキ</t>
    </rPh>
    <phoneticPr fontId="6"/>
  </si>
  <si>
    <t>池本/平川/中島</t>
    <rPh sb="0" eb="2">
      <t>イケモト</t>
    </rPh>
    <rPh sb="3" eb="5">
      <t>ヒラカワ</t>
    </rPh>
    <rPh sb="6" eb="8">
      <t>ナカジマ</t>
    </rPh>
    <phoneticPr fontId="6"/>
  </si>
  <si>
    <t>國澤　好衛/村田　桂太</t>
    <rPh sb="6" eb="8">
      <t>ムラダ</t>
    </rPh>
    <rPh sb="9" eb="11">
      <t>ケイタ</t>
    </rPh>
    <phoneticPr fontId="6"/>
  </si>
  <si>
    <t>海老澤　伸樹/村田　桂太</t>
    <rPh sb="0" eb="3">
      <t>エビサワ</t>
    </rPh>
    <rPh sb="4" eb="6">
      <t>ノブキ</t>
    </rPh>
    <rPh sb="7" eb="9">
      <t>ムラダ</t>
    </rPh>
    <rPh sb="10" eb="12">
      <t>ケイタ</t>
    </rPh>
    <phoneticPr fontId="6"/>
  </si>
  <si>
    <t>川名　周</t>
    <rPh sb="0" eb="2">
      <t>カワナ</t>
    </rPh>
    <rPh sb="3" eb="4">
      <t>シュウ</t>
    </rPh>
    <phoneticPr fontId="6"/>
  </si>
  <si>
    <t>新井　宏征/伊賀　聡一郎</t>
    <rPh sb="0" eb="2">
      <t>アライ</t>
    </rPh>
    <rPh sb="3" eb="5">
      <t>ヒロユキ</t>
    </rPh>
    <rPh sb="6" eb="8">
      <t>イガ</t>
    </rPh>
    <rPh sb="9" eb="12">
      <t>ソウイチロウ</t>
    </rPh>
    <phoneticPr fontId="26"/>
  </si>
  <si>
    <t>真鍋　敬士</t>
    <phoneticPr fontId="6"/>
  </si>
  <si>
    <t>戸沢　義夫</t>
    <phoneticPr fontId="6"/>
  </si>
  <si>
    <t>永瀬　美穂</t>
    <phoneticPr fontId="6"/>
  </si>
  <si>
    <t>板倉　宏昭</t>
    <phoneticPr fontId="6"/>
  </si>
  <si>
    <t>第3クォータ</t>
    <phoneticPr fontId="6"/>
  </si>
  <si>
    <t>中川　雅史</t>
    <phoneticPr fontId="6"/>
  </si>
  <si>
    <t>第4クォータ</t>
    <phoneticPr fontId="6"/>
  </si>
  <si>
    <t>井田　貴志</t>
    <rPh sb="0" eb="2">
      <t>イダ</t>
    </rPh>
    <rPh sb="3" eb="5">
      <t>タカシ</t>
    </rPh>
    <phoneticPr fontId="6"/>
  </si>
  <si>
    <t>板倉　宏昭</t>
    <phoneticPr fontId="6"/>
  </si>
  <si>
    <t>前田　充浩</t>
    <phoneticPr fontId="6"/>
  </si>
  <si>
    <t>Antoine Bossard</t>
    <phoneticPr fontId="6"/>
  </si>
  <si>
    <t>開講　
クォータ</t>
    <rPh sb="0" eb="2">
      <t>カイコウ</t>
    </rPh>
    <phoneticPr fontId="16"/>
  </si>
  <si>
    <t>開講
曜日・時限</t>
    <rPh sb="0" eb="2">
      <t>カイコウ</t>
    </rPh>
    <rPh sb="3" eb="5">
      <t>ヨウビ</t>
    </rPh>
    <rPh sb="6" eb="8">
      <t>ジゲン</t>
    </rPh>
    <phoneticPr fontId="16"/>
  </si>
  <si>
    <t>対面・録画
混合授業</t>
    <rPh sb="0" eb="2">
      <t>タイメン</t>
    </rPh>
    <rPh sb="3" eb="5">
      <t>ロクガ</t>
    </rPh>
    <rPh sb="6" eb="8">
      <t>コンゴウ</t>
    </rPh>
    <rPh sb="8" eb="10">
      <t>ジュギョウ</t>
    </rPh>
    <phoneticPr fontId="29"/>
  </si>
  <si>
    <t>サテライト
開講</t>
    <rPh sb="6" eb="8">
      <t>カイコウ</t>
    </rPh>
    <phoneticPr fontId="29"/>
  </si>
  <si>
    <t>○</t>
    <phoneticPr fontId="29"/>
  </si>
  <si>
    <t>-</t>
    <phoneticPr fontId="29"/>
  </si>
  <si>
    <t>飛田　博章</t>
    <rPh sb="0" eb="2">
      <t>トビタ</t>
    </rPh>
    <rPh sb="3" eb="4">
      <t>ヒロシ</t>
    </rPh>
    <rPh sb="4" eb="5">
      <t>ショウ</t>
    </rPh>
    <phoneticPr fontId="16"/>
  </si>
  <si>
    <t>月7・土3</t>
    <rPh sb="0" eb="1">
      <t>ゲツ</t>
    </rPh>
    <rPh sb="3" eb="4">
      <t>ド</t>
    </rPh>
    <phoneticPr fontId="16"/>
  </si>
  <si>
    <t>2Q</t>
  </si>
  <si>
    <t>3Q</t>
  </si>
  <si>
    <t>4Q</t>
  </si>
  <si>
    <t>土1・録画</t>
    <rPh sb="0" eb="1">
      <t>ド</t>
    </rPh>
    <rPh sb="3" eb="5">
      <t>ロクガ</t>
    </rPh>
    <phoneticPr fontId="16"/>
  </si>
  <si>
    <t>土3・録画</t>
    <rPh sb="0" eb="1">
      <t>ド</t>
    </rPh>
    <rPh sb="3" eb="5">
      <t>ロクガ</t>
    </rPh>
    <phoneticPr fontId="28"/>
  </si>
  <si>
    <t>土2・録画</t>
    <rPh sb="0" eb="1">
      <t>ド</t>
    </rPh>
    <rPh sb="3" eb="5">
      <t>ロクガ</t>
    </rPh>
    <phoneticPr fontId="28"/>
  </si>
  <si>
    <t>ソフトウェア工学特論</t>
  </si>
  <si>
    <t>火7・木7</t>
    <rPh sb="0" eb="1">
      <t>カ</t>
    </rPh>
    <rPh sb="3" eb="4">
      <t>モク</t>
    </rPh>
    <phoneticPr fontId="30"/>
  </si>
  <si>
    <t>水6・金6</t>
    <rPh sb="0" eb="1">
      <t>スイ</t>
    </rPh>
    <rPh sb="3" eb="4">
      <t>キン</t>
    </rPh>
    <phoneticPr fontId="30"/>
  </si>
  <si>
    <t>セキュアプログラミング特論</t>
  </si>
  <si>
    <t>永瀬　美穂*</t>
    <phoneticPr fontId="16"/>
  </si>
  <si>
    <t>コラボレイティブ開発特論</t>
  </si>
  <si>
    <t>水7・金7</t>
    <rPh sb="0" eb="1">
      <t>スイ</t>
    </rPh>
    <rPh sb="3" eb="4">
      <t>キン</t>
    </rPh>
    <phoneticPr fontId="28"/>
  </si>
  <si>
    <t>プロジェクト管理特別講義</t>
  </si>
  <si>
    <t>小酒井　正和*</t>
    <phoneticPr fontId="16"/>
  </si>
  <si>
    <t>月7・木7</t>
    <rPh sb="0" eb="1">
      <t>ゲツ</t>
    </rPh>
    <rPh sb="3" eb="4">
      <t>キ</t>
    </rPh>
    <phoneticPr fontId="29"/>
  </si>
  <si>
    <t>グローバルコミュニケーション特論</t>
  </si>
  <si>
    <t>土4・土5</t>
    <rPh sb="0" eb="1">
      <t>ド</t>
    </rPh>
    <rPh sb="3" eb="4">
      <t>ド</t>
    </rPh>
    <phoneticPr fontId="29"/>
  </si>
  <si>
    <t>前田　充浩</t>
  </si>
  <si>
    <t>人間中心デザイン特論</t>
    <rPh sb="0" eb="2">
      <t>ニンゲン</t>
    </rPh>
    <rPh sb="2" eb="4">
      <t>チュウシン</t>
    </rPh>
    <rPh sb="8" eb="10">
      <t>トクロン</t>
    </rPh>
    <phoneticPr fontId="6"/>
  </si>
  <si>
    <t>火6・金6</t>
    <rPh sb="0" eb="1">
      <t>ヒ</t>
    </rPh>
    <rPh sb="3" eb="4">
      <t>キン</t>
    </rPh>
    <phoneticPr fontId="29"/>
  </si>
  <si>
    <t>池本　浩幸</t>
    <rPh sb="0" eb="2">
      <t>イケモト</t>
    </rPh>
    <rPh sb="3" eb="5">
      <t>ヒロユキ</t>
    </rPh>
    <phoneticPr fontId="29"/>
  </si>
  <si>
    <t>デザインマネジメント特論</t>
  </si>
  <si>
    <t>月6・木6</t>
    <rPh sb="0" eb="1">
      <t>ゲツ</t>
    </rPh>
    <rPh sb="3" eb="4">
      <t>キ</t>
    </rPh>
    <phoneticPr fontId="29"/>
  </si>
  <si>
    <t>林　久志</t>
    <rPh sb="0" eb="1">
      <t>ハヤシ</t>
    </rPh>
    <rPh sb="2" eb="4">
      <t>ヒサシ</t>
    </rPh>
    <phoneticPr fontId="29"/>
  </si>
  <si>
    <t>水6・水7</t>
    <rPh sb="0" eb="1">
      <t>スイ</t>
    </rPh>
    <rPh sb="3" eb="4">
      <t>スイ</t>
    </rPh>
    <phoneticPr fontId="29"/>
  </si>
  <si>
    <t>吉田　敏</t>
    <phoneticPr fontId="29"/>
  </si>
  <si>
    <t>水5・土3</t>
    <rPh sb="0" eb="1">
      <t>スイ</t>
    </rPh>
    <rPh sb="3" eb="4">
      <t>ド</t>
    </rPh>
    <phoneticPr fontId="29"/>
  </si>
  <si>
    <t>池本　浩幸</t>
    <rPh sb="0" eb="2">
      <t>イケモト</t>
    </rPh>
    <rPh sb="3" eb="4">
      <t>ヒロシ</t>
    </rPh>
    <rPh sb="4" eb="5">
      <t>サチ</t>
    </rPh>
    <phoneticPr fontId="6"/>
  </si>
  <si>
    <t>土1・土2</t>
    <rPh sb="0" eb="1">
      <t>ド</t>
    </rPh>
    <rPh sb="3" eb="4">
      <t>ド</t>
    </rPh>
    <phoneticPr fontId="29"/>
  </si>
  <si>
    <t>村田　桂太*</t>
    <phoneticPr fontId="29"/>
  </si>
  <si>
    <t>月5・木5</t>
    <rPh sb="0" eb="1">
      <t>ゲツ</t>
    </rPh>
    <rPh sb="3" eb="4">
      <t>キ</t>
    </rPh>
    <phoneticPr fontId="29"/>
  </si>
  <si>
    <t>土4・土5</t>
    <rPh sb="0" eb="1">
      <t>ド</t>
    </rPh>
    <rPh sb="3" eb="4">
      <t>ド</t>
    </rPh>
    <phoneticPr fontId="16"/>
  </si>
  <si>
    <t>前田 充浩</t>
    <phoneticPr fontId="16"/>
  </si>
  <si>
    <t>土4・土5</t>
    <rPh sb="0" eb="1">
      <t>ツチ</t>
    </rPh>
    <rPh sb="3" eb="4">
      <t>ツチ</t>
    </rPh>
    <phoneticPr fontId="16"/>
  </si>
  <si>
    <t>Innella Giovanni</t>
    <phoneticPr fontId="29"/>
  </si>
  <si>
    <t>産業技術大学院大学における平成31年度の科目履修状況について記入してください。</t>
    <rPh sb="0" eb="2">
      <t>サンギョウ</t>
    </rPh>
    <rPh sb="2" eb="4">
      <t>ギジュツ</t>
    </rPh>
    <rPh sb="4" eb="6">
      <t>ダイガク</t>
    </rPh>
    <rPh sb="6" eb="7">
      <t>イン</t>
    </rPh>
    <rPh sb="7" eb="9">
      <t>ダイガク</t>
    </rPh>
    <rPh sb="20" eb="22">
      <t>カモク</t>
    </rPh>
    <rPh sb="22" eb="24">
      <t>リシュウ</t>
    </rPh>
    <rPh sb="24" eb="26">
      <t>ジョウキョウ</t>
    </rPh>
    <rPh sb="30" eb="32">
      <t>キニュウ</t>
    </rPh>
    <phoneticPr fontId="6"/>
  </si>
  <si>
    <t xml:space="preserve">  授業科目 </t>
    <rPh sb="2" eb="4">
      <t>ジュギョウ</t>
    </rPh>
    <rPh sb="4" eb="6">
      <t>カモク</t>
    </rPh>
    <phoneticPr fontId="16"/>
  </si>
  <si>
    <t>単位数</t>
    <rPh sb="0" eb="2">
      <t>タンイ</t>
    </rPh>
    <rPh sb="2" eb="3">
      <t>スウ</t>
    </rPh>
    <phoneticPr fontId="16"/>
  </si>
  <si>
    <t>情1</t>
    <rPh sb="0" eb="1">
      <t>ジョウ</t>
    </rPh>
    <phoneticPr fontId="29"/>
  </si>
  <si>
    <t>情2</t>
    <rPh sb="0" eb="1">
      <t>ジョウ</t>
    </rPh>
    <phoneticPr fontId="29"/>
  </si>
  <si>
    <t>情3</t>
    <rPh sb="0" eb="1">
      <t>ジョウ</t>
    </rPh>
    <phoneticPr fontId="29"/>
  </si>
  <si>
    <t>真鍋　敬士*</t>
    <phoneticPr fontId="29"/>
  </si>
  <si>
    <t>情4</t>
    <rPh sb="0" eb="1">
      <t>ジョウ</t>
    </rPh>
    <phoneticPr fontId="29"/>
  </si>
  <si>
    <t>情10</t>
    <rPh sb="0" eb="1">
      <t>ジョウ</t>
    </rPh>
    <phoneticPr fontId="29"/>
  </si>
  <si>
    <t>情12</t>
    <rPh sb="0" eb="1">
      <t>ジョウ</t>
    </rPh>
    <phoneticPr fontId="29"/>
  </si>
  <si>
    <t>情13</t>
    <rPh sb="0" eb="1">
      <t>ジョウ</t>
    </rPh>
    <phoneticPr fontId="29"/>
  </si>
  <si>
    <t>情14</t>
    <rPh sb="0" eb="1">
      <t>ジョウ</t>
    </rPh>
    <phoneticPr fontId="29"/>
  </si>
  <si>
    <t>情15</t>
    <rPh sb="0" eb="1">
      <t>ジョウ</t>
    </rPh>
    <phoneticPr fontId="29"/>
  </si>
  <si>
    <t>情16</t>
    <rPh sb="0" eb="1">
      <t>ジョウ</t>
    </rPh>
    <phoneticPr fontId="29"/>
  </si>
  <si>
    <t>山崎　泰宏*</t>
    <rPh sb="0" eb="2">
      <t>ヤマザキ</t>
    </rPh>
    <rPh sb="3" eb="5">
      <t>ヤスヒロ</t>
    </rPh>
    <phoneticPr fontId="29"/>
  </si>
  <si>
    <t>情17</t>
    <rPh sb="0" eb="1">
      <t>ジョウ</t>
    </rPh>
    <phoneticPr fontId="29"/>
  </si>
  <si>
    <t>小山　裕司</t>
    <rPh sb="0" eb="2">
      <t>コヤマ</t>
    </rPh>
    <rPh sb="3" eb="5">
      <t>ユウジ</t>
    </rPh>
    <phoneticPr fontId="29"/>
  </si>
  <si>
    <t>情18</t>
    <rPh sb="0" eb="1">
      <t>ジョウ</t>
    </rPh>
    <phoneticPr fontId="29"/>
  </si>
  <si>
    <t>情20</t>
    <rPh sb="0" eb="1">
      <t>ジョウ</t>
    </rPh>
    <phoneticPr fontId="29"/>
  </si>
  <si>
    <t>情21</t>
    <rPh sb="0" eb="1">
      <t>ジョウ</t>
    </rPh>
    <phoneticPr fontId="29"/>
  </si>
  <si>
    <t>情22</t>
    <rPh sb="0" eb="1">
      <t>ジョウ</t>
    </rPh>
    <phoneticPr fontId="29"/>
  </si>
  <si>
    <t>情24</t>
    <rPh sb="0" eb="1">
      <t>ジョウ</t>
    </rPh>
    <phoneticPr fontId="29"/>
  </si>
  <si>
    <t>金6・金7</t>
    <rPh sb="0" eb="1">
      <t>キン</t>
    </rPh>
    <rPh sb="3" eb="4">
      <t>キン</t>
    </rPh>
    <phoneticPr fontId="30"/>
  </si>
  <si>
    <t>情26</t>
    <rPh sb="0" eb="1">
      <t>ジョウ</t>
    </rPh>
    <phoneticPr fontId="29"/>
  </si>
  <si>
    <t>情27</t>
    <rPh sb="0" eb="1">
      <t>ジョウ</t>
    </rPh>
    <phoneticPr fontId="29"/>
  </si>
  <si>
    <t>情28</t>
    <rPh sb="0" eb="1">
      <t>ジョウ</t>
    </rPh>
    <phoneticPr fontId="29"/>
  </si>
  <si>
    <t>情29</t>
    <rPh sb="0" eb="1">
      <t>ジョウ</t>
    </rPh>
    <phoneticPr fontId="29"/>
  </si>
  <si>
    <t>情30</t>
    <rPh sb="0" eb="1">
      <t>ジョウ</t>
    </rPh>
    <phoneticPr fontId="29"/>
  </si>
  <si>
    <t>黄　緒平</t>
    <rPh sb="0" eb="1">
      <t>コウ</t>
    </rPh>
    <rPh sb="2" eb="3">
      <t>ショ</t>
    </rPh>
    <rPh sb="3" eb="4">
      <t>ヘイ</t>
    </rPh>
    <phoneticPr fontId="28"/>
  </si>
  <si>
    <t>飛田　博章</t>
    <rPh sb="0" eb="2">
      <t>ヒダ</t>
    </rPh>
    <rPh sb="3" eb="5">
      <t>ヒロアキ</t>
    </rPh>
    <phoneticPr fontId="29"/>
  </si>
  <si>
    <t>情32</t>
    <rPh sb="0" eb="1">
      <t>ジョウ</t>
    </rPh>
    <phoneticPr fontId="29"/>
  </si>
  <si>
    <t>情33</t>
    <rPh sb="0" eb="1">
      <t>ジョウ</t>
    </rPh>
    <phoneticPr fontId="29"/>
  </si>
  <si>
    <t>情34</t>
    <rPh sb="0" eb="1">
      <t>ジョウ</t>
    </rPh>
    <phoneticPr fontId="29"/>
  </si>
  <si>
    <t>情35</t>
    <rPh sb="0" eb="1">
      <t>ジョウ</t>
    </rPh>
    <phoneticPr fontId="29"/>
  </si>
  <si>
    <t>情36</t>
    <rPh sb="0" eb="1">
      <t>ジョウ</t>
    </rPh>
    <phoneticPr fontId="29"/>
  </si>
  <si>
    <t>情37</t>
    <rPh sb="0" eb="1">
      <t>ジョウ</t>
    </rPh>
    <phoneticPr fontId="29"/>
  </si>
  <si>
    <t>土4・土5</t>
    <rPh sb="0" eb="1">
      <t>ド</t>
    </rPh>
    <rPh sb="3" eb="4">
      <t>ド</t>
    </rPh>
    <phoneticPr fontId="28"/>
  </si>
  <si>
    <t>細田　貴明</t>
    <rPh sb="0" eb="2">
      <t>ホソダ</t>
    </rPh>
    <rPh sb="3" eb="5">
      <t>タカアキ</t>
    </rPh>
    <phoneticPr fontId="29"/>
  </si>
  <si>
    <t>創1</t>
    <rPh sb="0" eb="1">
      <t>ソウ</t>
    </rPh>
    <phoneticPr fontId="29"/>
  </si>
  <si>
    <t>創2</t>
    <rPh sb="0" eb="1">
      <t>ソウ</t>
    </rPh>
    <phoneticPr fontId="29"/>
  </si>
  <si>
    <t>創3</t>
    <rPh sb="0" eb="1">
      <t>ソウ</t>
    </rPh>
    <phoneticPr fontId="29"/>
  </si>
  <si>
    <t>海老澤　伸樹*</t>
    <rPh sb="0" eb="3">
      <t>エビサワ</t>
    </rPh>
    <rPh sb="4" eb="6">
      <t>ノブキ</t>
    </rPh>
    <phoneticPr fontId="6"/>
  </si>
  <si>
    <t>水6・土3</t>
    <rPh sb="0" eb="1">
      <t>スイ</t>
    </rPh>
    <rPh sb="3" eb="4">
      <t>ド</t>
    </rPh>
    <phoneticPr fontId="29"/>
  </si>
  <si>
    <t>創7</t>
    <rPh sb="0" eb="1">
      <t>ソウ</t>
    </rPh>
    <phoneticPr fontId="29"/>
  </si>
  <si>
    <t>創8</t>
    <rPh sb="0" eb="1">
      <t>ソウ</t>
    </rPh>
    <phoneticPr fontId="29"/>
  </si>
  <si>
    <t>創9</t>
    <rPh sb="0" eb="1">
      <t>ソウ</t>
    </rPh>
    <phoneticPr fontId="29"/>
  </si>
  <si>
    <t>創10</t>
    <rPh sb="0" eb="1">
      <t>ソウ</t>
    </rPh>
    <phoneticPr fontId="29"/>
  </si>
  <si>
    <t>創11</t>
    <rPh sb="0" eb="1">
      <t>ソウ</t>
    </rPh>
    <phoneticPr fontId="29"/>
  </si>
  <si>
    <t>創12</t>
    <rPh sb="0" eb="1">
      <t>ソウ</t>
    </rPh>
    <phoneticPr fontId="29"/>
  </si>
  <si>
    <t>創14</t>
    <rPh sb="0" eb="1">
      <t>ソウ</t>
    </rPh>
    <phoneticPr fontId="29"/>
  </si>
  <si>
    <t>創15</t>
    <rPh sb="0" eb="1">
      <t>ソウ</t>
    </rPh>
    <phoneticPr fontId="29"/>
  </si>
  <si>
    <t>創16</t>
    <rPh sb="0" eb="1">
      <t>ソウ</t>
    </rPh>
    <phoneticPr fontId="29"/>
  </si>
  <si>
    <t>創17</t>
    <rPh sb="0" eb="1">
      <t>ソウ</t>
    </rPh>
    <phoneticPr fontId="29"/>
  </si>
  <si>
    <t>國澤　好衛*</t>
    <phoneticPr fontId="29"/>
  </si>
  <si>
    <t>創19</t>
    <rPh sb="0" eb="1">
      <t>ソウ</t>
    </rPh>
    <phoneticPr fontId="29"/>
  </si>
  <si>
    <t>創20</t>
    <rPh sb="0" eb="1">
      <t>ソウ</t>
    </rPh>
    <phoneticPr fontId="29"/>
  </si>
  <si>
    <t>創21</t>
    <rPh sb="0" eb="1">
      <t>ソウ</t>
    </rPh>
    <phoneticPr fontId="29"/>
  </si>
  <si>
    <t>創22</t>
    <rPh sb="0" eb="1">
      <t>ソウ</t>
    </rPh>
    <phoneticPr fontId="29"/>
  </si>
  <si>
    <t>創23</t>
    <rPh sb="0" eb="1">
      <t>ソウ</t>
    </rPh>
    <phoneticPr fontId="29"/>
  </si>
  <si>
    <t>創24</t>
    <rPh sb="0" eb="1">
      <t>ソウ</t>
    </rPh>
    <phoneticPr fontId="29"/>
  </si>
  <si>
    <t>創25</t>
    <rPh sb="0" eb="1">
      <t>ソウ</t>
    </rPh>
    <phoneticPr fontId="29"/>
  </si>
  <si>
    <t>創27</t>
    <rPh sb="0" eb="1">
      <t>ソウ</t>
    </rPh>
    <phoneticPr fontId="29"/>
  </si>
  <si>
    <t>共1</t>
    <rPh sb="0" eb="1">
      <t>キョウ</t>
    </rPh>
    <phoneticPr fontId="29"/>
  </si>
  <si>
    <t>共2</t>
    <rPh sb="0" eb="1">
      <t>キョウ</t>
    </rPh>
    <phoneticPr fontId="29"/>
  </si>
  <si>
    <t>共3</t>
    <rPh sb="0" eb="1">
      <t>キョウ</t>
    </rPh>
    <phoneticPr fontId="29"/>
  </si>
  <si>
    <t>共4</t>
    <rPh sb="0" eb="1">
      <t>キョウ</t>
    </rPh>
    <phoneticPr fontId="29"/>
  </si>
  <si>
    <t xml:space="preserve"> ○</t>
    <phoneticPr fontId="29"/>
  </si>
  <si>
    <t>三好　祐輔</t>
    <phoneticPr fontId="29"/>
  </si>
  <si>
    <r>
      <t>2020(令和2)</t>
    </r>
    <r>
      <rPr>
        <sz val="11"/>
        <rFont val="Meiryo UI"/>
        <family val="3"/>
        <charset val="128"/>
      </rPr>
      <t>年度1Q～2Q</t>
    </r>
    <rPh sb="5" eb="7">
      <t>レイワ</t>
    </rPh>
    <rPh sb="9" eb="11">
      <t>ネンド</t>
    </rPh>
    <phoneticPr fontId="6"/>
  </si>
  <si>
    <r>
      <t>2020(令和2)</t>
    </r>
    <r>
      <rPr>
        <sz val="11"/>
        <rFont val="Meiryo UI"/>
        <family val="3"/>
        <charset val="128"/>
      </rPr>
      <t>年度3Q～4Q</t>
    </r>
    <rPh sb="5" eb="7">
      <t>レイワ</t>
    </rPh>
    <rPh sb="9" eb="11">
      <t>ネンド</t>
    </rPh>
    <phoneticPr fontId="6"/>
  </si>
  <si>
    <r>
      <t>2020(令和2)</t>
    </r>
    <r>
      <rPr>
        <sz val="11"/>
        <rFont val="Meiryo UI"/>
        <family val="3"/>
        <charset val="128"/>
      </rPr>
      <t>年度合計</t>
    </r>
    <rPh sb="5" eb="7">
      <t>レイワ</t>
    </rPh>
    <rPh sb="9" eb="11">
      <t>ネンド</t>
    </rPh>
    <rPh sb="11" eb="13">
      <t>ゴウケイ</t>
    </rPh>
    <phoneticPr fontId="6"/>
  </si>
  <si>
    <t>2020(令和2)年度　科目別履修申請書
（本学修了生・継続履修生用）</t>
    <rPh sb="5" eb="7">
      <t>レイワ</t>
    </rPh>
    <rPh sb="12" eb="14">
      <t>カモク</t>
    </rPh>
    <rPh sb="14" eb="15">
      <t>ベツ</t>
    </rPh>
    <rPh sb="15" eb="17">
      <t>リシュウ</t>
    </rPh>
    <rPh sb="17" eb="19">
      <t>シンセイ</t>
    </rPh>
    <rPh sb="19" eb="20">
      <t>ショ</t>
    </rPh>
    <rPh sb="22" eb="24">
      <t>ホンガク</t>
    </rPh>
    <rPh sb="24" eb="26">
      <t>シュウリョウ</t>
    </rPh>
    <rPh sb="26" eb="27">
      <t>セイ</t>
    </rPh>
    <rPh sb="28" eb="30">
      <t>ケイゾク</t>
    </rPh>
    <rPh sb="30" eb="32">
      <t>リシュウ</t>
    </rPh>
    <rPh sb="32" eb="33">
      <t>セイ</t>
    </rPh>
    <rPh sb="33" eb="34">
      <t>ヨウ</t>
    </rPh>
    <phoneticPr fontId="6"/>
  </si>
  <si>
    <t>（東京都立産業技術大学院大学）</t>
    <rPh sb="1" eb="3">
      <t>トウキョウ</t>
    </rPh>
    <rPh sb="3" eb="5">
      <t>トリツ</t>
    </rPh>
    <rPh sb="5" eb="7">
      <t>サンギョウ</t>
    </rPh>
    <rPh sb="7" eb="9">
      <t>ギジュツ</t>
    </rPh>
    <rPh sb="9" eb="12">
      <t>ダイガクイン</t>
    </rPh>
    <rPh sb="12" eb="14">
      <t>ダイガク</t>
    </rPh>
    <phoneticPr fontId="6"/>
  </si>
  <si>
    <t>板倉　宏昭</t>
    <rPh sb="0" eb="2">
      <t>イタクラ</t>
    </rPh>
    <rPh sb="3" eb="4">
      <t>ヒロ</t>
    </rPh>
    <rPh sb="4" eb="5">
      <t>アキラ</t>
    </rPh>
    <phoneticPr fontId="6"/>
  </si>
  <si>
    <t>2020（令和2）年度AIIT単位バンク登録生（科目等履修生）時間割</t>
    <rPh sb="5" eb="6">
      <t>レイ</t>
    </rPh>
    <rPh sb="6" eb="7">
      <t>ワ</t>
    </rPh>
    <rPh sb="9" eb="11">
      <t>ネンド</t>
    </rPh>
    <rPh sb="15" eb="17">
      <t>タンイ</t>
    </rPh>
    <rPh sb="20" eb="22">
      <t>トウロク</t>
    </rPh>
    <rPh sb="22" eb="23">
      <t>セイ</t>
    </rPh>
    <rPh sb="24" eb="26">
      <t>カモク</t>
    </rPh>
    <rPh sb="26" eb="27">
      <t>トウ</t>
    </rPh>
    <rPh sb="27" eb="30">
      <t>リシュウセイ</t>
    </rPh>
    <rPh sb="31" eb="34">
      <t>ジカンワリ</t>
    </rPh>
    <phoneticPr fontId="29"/>
  </si>
  <si>
    <t>コース全教員</t>
    <rPh sb="3" eb="4">
      <t>ゼン</t>
    </rPh>
    <rPh sb="4" eb="6">
      <t>キョウイン</t>
    </rPh>
    <phoneticPr fontId="29"/>
  </si>
  <si>
    <t>事2</t>
    <rPh sb="0" eb="1">
      <t>ジ</t>
    </rPh>
    <phoneticPr fontId="29"/>
  </si>
  <si>
    <t>スタートアップ戦略特論</t>
    <phoneticPr fontId="29"/>
  </si>
  <si>
    <t>4Q</t>
    <phoneticPr fontId="29"/>
  </si>
  <si>
    <t>火6・録画</t>
    <rPh sb="0" eb="1">
      <t>ヒ</t>
    </rPh>
    <rPh sb="3" eb="5">
      <t>ロクガ</t>
    </rPh>
    <phoneticPr fontId="31"/>
  </si>
  <si>
    <t>板倉　宏昭</t>
    <rPh sb="0" eb="2">
      <t>イタクラ</t>
    </rPh>
    <rPh sb="3" eb="4">
      <t>ヒロ</t>
    </rPh>
    <rPh sb="4" eb="5">
      <t>アキラ</t>
    </rPh>
    <phoneticPr fontId="29"/>
  </si>
  <si>
    <t>松尾　徳朗</t>
    <rPh sb="0" eb="2">
      <t>マツオ</t>
    </rPh>
    <rPh sb="3" eb="5">
      <t>トクロウ</t>
    </rPh>
    <phoneticPr fontId="29"/>
  </si>
  <si>
    <t>事7</t>
    <rPh sb="0" eb="1">
      <t>ジ</t>
    </rPh>
    <phoneticPr fontId="29"/>
  </si>
  <si>
    <t>マネジメントシステム応用特論</t>
    <phoneticPr fontId="29"/>
  </si>
  <si>
    <t>3Q</t>
    <phoneticPr fontId="29"/>
  </si>
  <si>
    <t>事8</t>
    <rPh sb="0" eb="1">
      <t>ジ</t>
    </rPh>
    <phoneticPr fontId="29"/>
  </si>
  <si>
    <t>統計・数理計量ファイナンス特別演習</t>
    <phoneticPr fontId="29"/>
  </si>
  <si>
    <t>土3・土4</t>
    <rPh sb="0" eb="1">
      <t>ド</t>
    </rPh>
    <rPh sb="3" eb="4">
      <t>ド</t>
    </rPh>
    <phoneticPr fontId="28"/>
  </si>
  <si>
    <t>事9</t>
    <rPh sb="0" eb="1">
      <t>ジ</t>
    </rPh>
    <phoneticPr fontId="29"/>
  </si>
  <si>
    <t>地域経済分析特別演習</t>
    <phoneticPr fontId="29"/>
  </si>
  <si>
    <t>土5・土6</t>
    <rPh sb="0" eb="1">
      <t>ド</t>
    </rPh>
    <rPh sb="3" eb="4">
      <t>ド</t>
    </rPh>
    <phoneticPr fontId="16"/>
  </si>
  <si>
    <t>-</t>
    <phoneticPr fontId="29"/>
  </si>
  <si>
    <t>事10</t>
    <rPh sb="0" eb="1">
      <t>ジ</t>
    </rPh>
    <phoneticPr fontId="29"/>
  </si>
  <si>
    <t>リーダーシップ特論</t>
    <phoneticPr fontId="29"/>
  </si>
  <si>
    <t>土4・土5</t>
    <rPh sb="3" eb="4">
      <t>ド</t>
    </rPh>
    <phoneticPr fontId="28"/>
  </si>
  <si>
    <t>嶋津　恵子</t>
    <rPh sb="0" eb="2">
      <t>シマツ</t>
    </rPh>
    <rPh sb="3" eb="5">
      <t>ケイコ</t>
    </rPh>
    <phoneticPr fontId="29"/>
  </si>
  <si>
    <t>事11</t>
    <rPh sb="0" eb="1">
      <t>ジ</t>
    </rPh>
    <phoneticPr fontId="29"/>
  </si>
  <si>
    <t>製品開発組織特論</t>
    <phoneticPr fontId="29"/>
  </si>
  <si>
    <t>火6・金6</t>
    <rPh sb="0" eb="1">
      <t>ヒ</t>
    </rPh>
    <rPh sb="3" eb="4">
      <t>キン</t>
    </rPh>
    <phoneticPr fontId="30"/>
  </si>
  <si>
    <t>吉田　敏</t>
    <rPh sb="0" eb="2">
      <t>ヨシダ</t>
    </rPh>
    <rPh sb="3" eb="4">
      <t>サトシ</t>
    </rPh>
    <phoneticPr fontId="6"/>
  </si>
  <si>
    <t>事12</t>
    <rPh sb="0" eb="1">
      <t>ジ</t>
    </rPh>
    <phoneticPr fontId="29"/>
  </si>
  <si>
    <t>技術経営戦略特論</t>
    <phoneticPr fontId="29"/>
  </si>
  <si>
    <t>土4・録画</t>
    <rPh sb="0" eb="1">
      <t>ド</t>
    </rPh>
    <rPh sb="3" eb="5">
      <t>ロクガ</t>
    </rPh>
    <phoneticPr fontId="30"/>
  </si>
  <si>
    <t>事13</t>
    <rPh sb="0" eb="1">
      <t>ジ</t>
    </rPh>
    <phoneticPr fontId="29"/>
  </si>
  <si>
    <t>エマージング・テクノロジー特論</t>
    <phoneticPr fontId="29"/>
  </si>
  <si>
    <t>2Q</t>
    <phoneticPr fontId="29"/>
  </si>
  <si>
    <t>月7・木7</t>
    <rPh sb="0" eb="1">
      <t>ゲツ</t>
    </rPh>
    <rPh sb="3" eb="4">
      <t>モク</t>
    </rPh>
    <phoneticPr fontId="30"/>
  </si>
  <si>
    <t>廣瀬　雄大</t>
    <rPh sb="0" eb="2">
      <t>ヒロセ</t>
    </rPh>
    <rPh sb="3" eb="5">
      <t>ユウタ</t>
    </rPh>
    <phoneticPr fontId="6"/>
  </si>
  <si>
    <t>火7・金7</t>
    <rPh sb="0" eb="1">
      <t>カ</t>
    </rPh>
    <rPh sb="3" eb="4">
      <t>キン</t>
    </rPh>
    <phoneticPr fontId="30"/>
  </si>
  <si>
    <t>事16</t>
    <rPh sb="0" eb="1">
      <t>ジ</t>
    </rPh>
    <phoneticPr fontId="29"/>
  </si>
  <si>
    <t>ネットワーク事業設計特論</t>
    <phoneticPr fontId="29"/>
  </si>
  <si>
    <t>事17</t>
    <rPh sb="0" eb="1">
      <t>ジ</t>
    </rPh>
    <phoneticPr fontId="29"/>
  </si>
  <si>
    <t>意思決定サイエンス特論</t>
    <phoneticPr fontId="29"/>
  </si>
  <si>
    <t>細田　貴明</t>
    <phoneticPr fontId="29"/>
  </si>
  <si>
    <t>事18</t>
    <rPh sb="0" eb="1">
      <t>ジ</t>
    </rPh>
    <phoneticPr fontId="29"/>
  </si>
  <si>
    <t>イノベーティブサービス技術特論</t>
    <phoneticPr fontId="29"/>
  </si>
  <si>
    <t>火7・金7</t>
    <rPh sb="0" eb="1">
      <t>ヒ</t>
    </rPh>
    <rPh sb="3" eb="4">
      <t>キン</t>
    </rPh>
    <phoneticPr fontId="28"/>
  </si>
  <si>
    <t>事19</t>
    <rPh sb="0" eb="1">
      <t>ジ</t>
    </rPh>
    <phoneticPr fontId="29"/>
  </si>
  <si>
    <t>市場創造技術特論</t>
    <phoneticPr fontId="29"/>
  </si>
  <si>
    <t>松尾　徳朗</t>
    <phoneticPr fontId="29"/>
  </si>
  <si>
    <t>事20</t>
    <rPh sb="0" eb="1">
      <t>ジ</t>
    </rPh>
    <phoneticPr fontId="29"/>
  </si>
  <si>
    <t>事業継続戦略特論</t>
    <phoneticPr fontId="29"/>
  </si>
  <si>
    <t>ネットワークシステム特別講義</t>
    <phoneticPr fontId="29"/>
  </si>
  <si>
    <t>土3・土4</t>
    <rPh sb="0" eb="1">
      <t>ド</t>
    </rPh>
    <rPh sb="3" eb="4">
      <t>ド</t>
    </rPh>
    <phoneticPr fontId="16"/>
  </si>
  <si>
    <t>セキュアシステム管理運用特論</t>
    <phoneticPr fontId="29"/>
  </si>
  <si>
    <t>IoT開発特論</t>
    <phoneticPr fontId="29"/>
  </si>
  <si>
    <t>土2・録画</t>
    <rPh sb="0" eb="1">
      <t>ド</t>
    </rPh>
    <rPh sb="3" eb="5">
      <t>ロクガ</t>
    </rPh>
    <phoneticPr fontId="16"/>
  </si>
  <si>
    <t>システムプログラミング特論</t>
    <phoneticPr fontId="29"/>
  </si>
  <si>
    <t>火6・木6</t>
    <rPh sb="0" eb="1">
      <t>ヒ</t>
    </rPh>
    <rPh sb="3" eb="4">
      <t>モク</t>
    </rPh>
    <phoneticPr fontId="16"/>
  </si>
  <si>
    <t>月6・土1</t>
    <rPh sb="0" eb="1">
      <t>ゲツ</t>
    </rPh>
    <rPh sb="3" eb="4">
      <t>ド</t>
    </rPh>
    <phoneticPr fontId="29"/>
  </si>
  <si>
    <t>○</t>
    <phoneticPr fontId="29"/>
  </si>
  <si>
    <t>奥原　雅之</t>
    <rPh sb="0" eb="2">
      <t>オクハラ</t>
    </rPh>
    <rPh sb="3" eb="5">
      <t>マサユキ</t>
    </rPh>
    <phoneticPr fontId="16"/>
  </si>
  <si>
    <t>OSS特論</t>
    <phoneticPr fontId="29"/>
  </si>
  <si>
    <t>3Q</t>
    <phoneticPr fontId="29"/>
  </si>
  <si>
    <t>○</t>
    <phoneticPr fontId="29"/>
  </si>
  <si>
    <t>データインテリジェンス特論</t>
    <phoneticPr fontId="29"/>
  </si>
  <si>
    <t>月7・土3</t>
    <rPh sb="0" eb="1">
      <t>ゲツ</t>
    </rPh>
    <rPh sb="3" eb="4">
      <t>ド</t>
    </rPh>
    <phoneticPr fontId="28"/>
  </si>
  <si>
    <t>追川　修一</t>
    <rPh sb="0" eb="2">
      <t>オイカワ</t>
    </rPh>
    <rPh sb="3" eb="5">
      <t>シュウイチ</t>
    </rPh>
    <phoneticPr fontId="29"/>
  </si>
  <si>
    <t>ビッグデータ解析特論</t>
    <phoneticPr fontId="29"/>
  </si>
  <si>
    <t>4Q</t>
    <phoneticPr fontId="29"/>
  </si>
  <si>
    <t>クラウドインフラ構築特論</t>
    <phoneticPr fontId="29"/>
  </si>
  <si>
    <t>3Q</t>
    <phoneticPr fontId="29"/>
  </si>
  <si>
    <t>IT・CIO特論</t>
    <phoneticPr fontId="29"/>
  </si>
  <si>
    <t>3Q</t>
    <phoneticPr fontId="29"/>
  </si>
  <si>
    <t>火6・火7</t>
    <rPh sb="0" eb="1">
      <t>ヒ</t>
    </rPh>
    <rPh sb="3" eb="4">
      <t>カ</t>
    </rPh>
    <phoneticPr fontId="16"/>
  </si>
  <si>
    <t>コミュニケーション技術特論</t>
    <phoneticPr fontId="6"/>
  </si>
  <si>
    <t>中鉢　欣秀</t>
    <phoneticPr fontId="29"/>
  </si>
  <si>
    <t>標準化と知財戦略</t>
    <phoneticPr fontId="29"/>
  </si>
  <si>
    <t>-</t>
    <phoneticPr fontId="29"/>
  </si>
  <si>
    <t>成田　雅彦</t>
    <rPh sb="0" eb="2">
      <t>ナリタ</t>
    </rPh>
    <rPh sb="3" eb="5">
      <t>マサヒコ</t>
    </rPh>
    <phoneticPr fontId="29"/>
  </si>
  <si>
    <t>情報アーキテクチャ特論２</t>
    <phoneticPr fontId="29"/>
  </si>
  <si>
    <t>-</t>
    <phoneticPr fontId="29"/>
  </si>
  <si>
    <t>戸沢　義夫*</t>
    <rPh sb="0" eb="2">
      <t>トザワ</t>
    </rPh>
    <rPh sb="3" eb="5">
      <t>ヨシオ</t>
    </rPh>
    <phoneticPr fontId="29"/>
  </si>
  <si>
    <t>-</t>
    <phoneticPr fontId="29"/>
  </si>
  <si>
    <t>情報システム特論２</t>
    <phoneticPr fontId="29"/>
  </si>
  <si>
    <t>集中講義</t>
    <rPh sb="0" eb="2">
      <t>シュウチュウ</t>
    </rPh>
    <rPh sb="2" eb="4">
      <t>コウギ</t>
    </rPh>
    <phoneticPr fontId="28"/>
  </si>
  <si>
    <t>○</t>
    <phoneticPr fontId="29"/>
  </si>
  <si>
    <t>戸沢　義夫*・亀井　省吾*</t>
    <rPh sb="0" eb="2">
      <t>トザワ</t>
    </rPh>
    <rPh sb="3" eb="5">
      <t>ヨシオ</t>
    </rPh>
    <rPh sb="7" eb="9">
      <t>カメイ</t>
    </rPh>
    <rPh sb="10" eb="12">
      <t>ショウゴ</t>
    </rPh>
    <phoneticPr fontId="29"/>
  </si>
  <si>
    <t>情報ビジネス特別講義１</t>
    <phoneticPr fontId="29"/>
  </si>
  <si>
    <t>六川　浩明*</t>
    <rPh sb="0" eb="1">
      <t>ロク</t>
    </rPh>
    <rPh sb="1" eb="2">
      <t>カワ</t>
    </rPh>
    <rPh sb="3" eb="5">
      <t>ヒロアキ</t>
    </rPh>
    <phoneticPr fontId="29"/>
  </si>
  <si>
    <t>情報ビジネス特別講義３</t>
    <phoneticPr fontId="6"/>
  </si>
  <si>
    <t>-</t>
    <phoneticPr fontId="29"/>
  </si>
  <si>
    <t>-</t>
    <phoneticPr fontId="29"/>
  </si>
  <si>
    <t>川名　周*</t>
    <rPh sb="0" eb="1">
      <t>カワ</t>
    </rPh>
    <rPh sb="3" eb="4">
      <t>シュウ</t>
    </rPh>
    <phoneticPr fontId="29"/>
  </si>
  <si>
    <t>火6・木6</t>
    <rPh sb="0" eb="1">
      <t>ヒ</t>
    </rPh>
    <rPh sb="3" eb="4">
      <t>モク</t>
    </rPh>
    <phoneticPr fontId="30"/>
  </si>
  <si>
    <t>情報セキュリティ特別講義２</t>
  </si>
  <si>
    <t>3Q</t>
    <phoneticPr fontId="29"/>
  </si>
  <si>
    <t>2Q</t>
    <phoneticPr fontId="29"/>
  </si>
  <si>
    <t>水6・金6</t>
    <rPh sb="0" eb="1">
      <t>スイ</t>
    </rPh>
    <rPh sb="3" eb="4">
      <t>キン</t>
    </rPh>
    <phoneticPr fontId="28"/>
  </si>
  <si>
    <t>-</t>
    <phoneticPr fontId="29"/>
  </si>
  <si>
    <t>中鉢　欣秀</t>
    <phoneticPr fontId="29"/>
  </si>
  <si>
    <t>三好　きよみ</t>
    <rPh sb="0" eb="2">
      <t>ミヨシ</t>
    </rPh>
    <phoneticPr fontId="29"/>
  </si>
  <si>
    <t>プロジェクト管理特論２</t>
  </si>
  <si>
    <t>土2・録画</t>
    <rPh sb="3" eb="5">
      <t>ロクガ</t>
    </rPh>
    <phoneticPr fontId="32"/>
  </si>
  <si>
    <t>酒森　潔*</t>
    <phoneticPr fontId="29"/>
  </si>
  <si>
    <t>プロジェクト管理特論３</t>
  </si>
  <si>
    <t>○</t>
    <phoneticPr fontId="29"/>
  </si>
  <si>
    <t>情報システム特論１</t>
  </si>
  <si>
    <t>4Q</t>
    <phoneticPr fontId="29"/>
  </si>
  <si>
    <t>情報ビジネス特別講義２</t>
  </si>
  <si>
    <t>情報セキュリティ特別講義１</t>
  </si>
  <si>
    <t>2Q</t>
    <phoneticPr fontId="29"/>
  </si>
  <si>
    <t>火7・木7</t>
    <rPh sb="0" eb="1">
      <t>ヒ</t>
    </rPh>
    <rPh sb="3" eb="4">
      <t>モク</t>
    </rPh>
    <phoneticPr fontId="28"/>
  </si>
  <si>
    <t>火7・金7</t>
    <rPh sb="0" eb="1">
      <t>カ</t>
    </rPh>
    <rPh sb="3" eb="4">
      <t>キン</t>
    </rPh>
    <phoneticPr fontId="29"/>
  </si>
  <si>
    <t>システムインテグレーション特論</t>
    <rPh sb="13" eb="14">
      <t>トク</t>
    </rPh>
    <rPh sb="14" eb="15">
      <t>ロン</t>
    </rPh>
    <phoneticPr fontId="6"/>
  </si>
  <si>
    <t>サービス工学特論</t>
    <rPh sb="4" eb="6">
      <t>コウガク</t>
    </rPh>
    <rPh sb="6" eb="7">
      <t>トク</t>
    </rPh>
    <rPh sb="7" eb="8">
      <t>ロン</t>
    </rPh>
    <phoneticPr fontId="6"/>
  </si>
  <si>
    <t>○</t>
    <phoneticPr fontId="29"/>
  </si>
  <si>
    <t>品質工学特論</t>
    <rPh sb="0" eb="2">
      <t>ヒンシツ</t>
    </rPh>
    <rPh sb="2" eb="4">
      <t>コウガク</t>
    </rPh>
    <rPh sb="4" eb="5">
      <t>トク</t>
    </rPh>
    <rPh sb="5" eb="6">
      <t>ロン</t>
    </rPh>
    <phoneticPr fontId="6"/>
  </si>
  <si>
    <t>越水　重臣</t>
    <phoneticPr fontId="29"/>
  </si>
  <si>
    <t>信頼性工学特論</t>
    <rPh sb="0" eb="3">
      <t>シンライセイ</t>
    </rPh>
    <rPh sb="3" eb="5">
      <t>コウガク</t>
    </rPh>
    <rPh sb="5" eb="6">
      <t>トク</t>
    </rPh>
    <rPh sb="6" eb="7">
      <t>ロン</t>
    </rPh>
    <phoneticPr fontId="6"/>
  </si>
  <si>
    <t>創造設計特論</t>
    <rPh sb="0" eb="2">
      <t>ソウゾウ</t>
    </rPh>
    <rPh sb="2" eb="4">
      <t>セッケイ</t>
    </rPh>
    <rPh sb="4" eb="5">
      <t>トク</t>
    </rPh>
    <rPh sb="5" eb="6">
      <t>ロン</t>
    </rPh>
    <phoneticPr fontId="6"/>
  </si>
  <si>
    <t>チーム設計・試作特別演習</t>
    <rPh sb="3" eb="5">
      <t>セッケイ</t>
    </rPh>
    <rPh sb="6" eb="8">
      <t>シサク</t>
    </rPh>
    <rPh sb="8" eb="10">
      <t>トクベツ</t>
    </rPh>
    <rPh sb="10" eb="12">
      <t>エンシュウ</t>
    </rPh>
    <phoneticPr fontId="6"/>
  </si>
  <si>
    <t>価値デザイン特論</t>
    <rPh sb="0" eb="2">
      <t>カチ</t>
    </rPh>
    <rPh sb="6" eb="7">
      <t>トク</t>
    </rPh>
    <rPh sb="7" eb="8">
      <t>ロン</t>
    </rPh>
    <phoneticPr fontId="6"/>
  </si>
  <si>
    <t>コミュニケーションデザイン特論</t>
    <rPh sb="13" eb="14">
      <t>トク</t>
    </rPh>
    <rPh sb="14" eb="15">
      <t>ロン</t>
    </rPh>
    <phoneticPr fontId="6"/>
  </si>
  <si>
    <t>海老澤　伸樹*/河西　大介</t>
    <rPh sb="0" eb="3">
      <t>エビサワ</t>
    </rPh>
    <rPh sb="4" eb="6">
      <t>ノブキ</t>
    </rPh>
    <rPh sb="8" eb="9">
      <t>カワ</t>
    </rPh>
    <rPh sb="9" eb="10">
      <t>ニシ</t>
    </rPh>
    <rPh sb="11" eb="13">
      <t>ダイスケ</t>
    </rPh>
    <phoneticPr fontId="6"/>
  </si>
  <si>
    <t>工業デザイン材料特論</t>
    <rPh sb="0" eb="2">
      <t>コウギョウ</t>
    </rPh>
    <rPh sb="6" eb="8">
      <t>ザイリョウ</t>
    </rPh>
    <rPh sb="8" eb="9">
      <t>トク</t>
    </rPh>
    <rPh sb="9" eb="10">
      <t>ロン</t>
    </rPh>
    <phoneticPr fontId="6"/>
  </si>
  <si>
    <t>月7・木7</t>
    <rPh sb="0" eb="1">
      <t>ゲツ</t>
    </rPh>
    <rPh sb="3" eb="4">
      <t>モク</t>
    </rPh>
    <phoneticPr fontId="29"/>
  </si>
  <si>
    <t>デジタルデザイン実習</t>
    <rPh sb="8" eb="10">
      <t>ジッシュウ</t>
    </rPh>
    <phoneticPr fontId="6"/>
  </si>
  <si>
    <t>土2・土3</t>
    <rPh sb="0" eb="1">
      <t>ド</t>
    </rPh>
    <rPh sb="3" eb="4">
      <t>ド</t>
    </rPh>
    <phoneticPr fontId="29"/>
  </si>
  <si>
    <t>造形デザイン特別演習</t>
    <rPh sb="0" eb="2">
      <t>ゾウケイ</t>
    </rPh>
    <rPh sb="6" eb="8">
      <t>トクベツ</t>
    </rPh>
    <rPh sb="8" eb="10">
      <t>エンシュウ</t>
    </rPh>
    <phoneticPr fontId="6"/>
  </si>
  <si>
    <t>内山　純/和泉　秀明*</t>
    <rPh sb="0" eb="2">
      <t>ウチヤマ</t>
    </rPh>
    <rPh sb="3" eb="4">
      <t>ジュン</t>
    </rPh>
    <rPh sb="5" eb="7">
      <t>イズミ</t>
    </rPh>
    <rPh sb="8" eb="10">
      <t>ヒデアキ</t>
    </rPh>
    <phoneticPr fontId="6"/>
  </si>
  <si>
    <t>プロダクトデザイン特別演習</t>
    <rPh sb="9" eb="11">
      <t>トクベツ</t>
    </rPh>
    <rPh sb="11" eb="13">
      <t>エンシュウ</t>
    </rPh>
    <phoneticPr fontId="6"/>
  </si>
  <si>
    <t>國澤　好衛*/村田　桂太*</t>
    <phoneticPr fontId="29"/>
  </si>
  <si>
    <t>組込みシステム特論</t>
    <rPh sb="0" eb="2">
      <t>クミコ</t>
    </rPh>
    <rPh sb="7" eb="8">
      <t>トク</t>
    </rPh>
    <rPh sb="8" eb="9">
      <t>ロン</t>
    </rPh>
    <phoneticPr fontId="6"/>
  </si>
  <si>
    <t>システムモデリング特論</t>
    <rPh sb="9" eb="10">
      <t>トク</t>
    </rPh>
    <rPh sb="10" eb="11">
      <t>ロン</t>
    </rPh>
    <phoneticPr fontId="6"/>
  </si>
  <si>
    <t>ET(Embedded Technology)特別演習</t>
    <rPh sb="23" eb="25">
      <t>トクベツ</t>
    </rPh>
    <rPh sb="25" eb="27">
      <t>エンシュウ</t>
    </rPh>
    <phoneticPr fontId="6"/>
  </si>
  <si>
    <t>機械学習特論</t>
    <rPh sb="0" eb="2">
      <t>キカイ</t>
    </rPh>
    <rPh sb="2" eb="4">
      <t>ガクシュウ</t>
    </rPh>
    <rPh sb="4" eb="6">
      <t>トクロン</t>
    </rPh>
    <phoneticPr fontId="6"/>
  </si>
  <si>
    <t>AIデザイン特論</t>
    <rPh sb="6" eb="8">
      <t>トクロン</t>
    </rPh>
    <phoneticPr fontId="6"/>
  </si>
  <si>
    <t>データサイエンス特別演習**</t>
    <rPh sb="8" eb="10">
      <t>トクベツ</t>
    </rPh>
    <rPh sb="10" eb="12">
      <t>エンシュウ</t>
    </rPh>
    <phoneticPr fontId="6"/>
  </si>
  <si>
    <t>2Q</t>
    <phoneticPr fontId="29"/>
  </si>
  <si>
    <t>未定</t>
    <rPh sb="0" eb="2">
      <t>ミテイ</t>
    </rPh>
    <phoneticPr fontId="29"/>
  </si>
  <si>
    <t>宮津　和弘*/小畑　崇弘*/浅野　浩美*</t>
    <phoneticPr fontId="29"/>
  </si>
  <si>
    <t>国際経営特論☆</t>
    <rPh sb="0" eb="2">
      <t>コクサイ</t>
    </rPh>
    <rPh sb="2" eb="4">
      <t>ケイエイ</t>
    </rPh>
    <rPh sb="4" eb="5">
      <t>トク</t>
    </rPh>
    <rPh sb="5" eb="6">
      <t>ロン</t>
    </rPh>
    <phoneticPr fontId="6"/>
  </si>
  <si>
    <t>土4・土5</t>
    <phoneticPr fontId="16"/>
  </si>
  <si>
    <t>国際開発特論☆</t>
    <rPh sb="0" eb="2">
      <t>コクサイ</t>
    </rPh>
    <rPh sb="2" eb="4">
      <t>カイハツ</t>
    </rPh>
    <rPh sb="4" eb="5">
      <t>トク</t>
    </rPh>
    <rPh sb="5" eb="6">
      <t>ロン</t>
    </rPh>
    <phoneticPr fontId="6"/>
  </si>
  <si>
    <t>Technical Writing in English**☆</t>
    <phoneticPr fontId="6"/>
  </si>
  <si>
    <t>火6・金6</t>
    <rPh sb="0" eb="1">
      <t>カ</t>
    </rPh>
    <rPh sb="3" eb="4">
      <t>キン</t>
    </rPh>
    <phoneticPr fontId="31"/>
  </si>
  <si>
    <t>嶋津　恵子</t>
    <rPh sb="0" eb="2">
      <t>シマヅ</t>
    </rPh>
    <rPh sb="3" eb="5">
      <t>ケイコ</t>
    </rPh>
    <phoneticPr fontId="29"/>
  </si>
  <si>
    <t>DESIGN[RE]THINKING☆</t>
    <phoneticPr fontId="6"/>
  </si>
  <si>
    <t>月6・木6</t>
    <rPh sb="0" eb="1">
      <t>ゲツ</t>
    </rPh>
    <rPh sb="3" eb="4">
      <t>モク</t>
    </rPh>
    <phoneticPr fontId="29"/>
  </si>
  <si>
    <t>*：非常勤講師</t>
    <phoneticPr fontId="16"/>
  </si>
  <si>
    <t>**：確定し次第、追加掲載いたします。</t>
    <rPh sb="3" eb="5">
      <t>カクテイ</t>
    </rPh>
    <rPh sb="6" eb="8">
      <t>シダイ</t>
    </rPh>
    <rPh sb="9" eb="11">
      <t>ツイカ</t>
    </rPh>
    <rPh sb="11" eb="13">
      <t>ケイサイ</t>
    </rPh>
    <phoneticPr fontId="29"/>
  </si>
  <si>
    <t>☆：情報アーキテクチャ専攻の基礎科目</t>
    <rPh sb="2" eb="4">
      <t>ジョウホウ</t>
    </rPh>
    <rPh sb="11" eb="13">
      <t>センコウ</t>
    </rPh>
    <rPh sb="14" eb="16">
      <t>キソ</t>
    </rPh>
    <rPh sb="16" eb="18">
      <t>カモク</t>
    </rPh>
    <phoneticPr fontId="29"/>
  </si>
  <si>
    <t>歳（2020年7月1日時点）</t>
    <rPh sb="0" eb="1">
      <t>サイ</t>
    </rPh>
    <rPh sb="11" eb="13">
      <t>ジテン</t>
    </rPh>
    <phoneticPr fontId="6"/>
  </si>
  <si>
    <t>創18</t>
    <rPh sb="0" eb="1">
      <t>ソウ</t>
    </rPh>
    <phoneticPr fontId="29"/>
  </si>
  <si>
    <t>デザイン表現実習</t>
    <rPh sb="4" eb="6">
      <t>ヒョウゲン</t>
    </rPh>
    <rPh sb="6" eb="8">
      <t>ジッシュウ</t>
    </rPh>
    <phoneticPr fontId="6"/>
  </si>
  <si>
    <t>-</t>
    <phoneticPr fontId="29"/>
  </si>
  <si>
    <t>海老澤　伸樹*/和泉　秀明</t>
    <rPh sb="0" eb="3">
      <t>エビサワ</t>
    </rPh>
    <rPh sb="4" eb="5">
      <t>ノ</t>
    </rPh>
    <rPh sb="8" eb="10">
      <t>イズミ</t>
    </rPh>
    <rPh sb="11" eb="13">
      <t>ヒデアキ</t>
    </rPh>
    <phoneticPr fontId="6"/>
  </si>
  <si>
    <t>-</t>
    <phoneticPr fontId="29"/>
  </si>
  <si>
    <t>-</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</si>
</sst>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Meiryo UI"/>
      <family val="2"/>
      <charset val="128"/>
    </font>
    <font>
      <sz val="11"/>
      <color theme="1"/>
      <name val="ＭＳ Ｐゴシック"/>
      <family val="2"/>
      <charset val="128"/>
      <scheme val="minor"/>
    </font>
    <font>
      <sz val="11"/>
      <color theme="1"/>
      <name val="ＭＳ Ｐゴシック"/>
      <family val="2"/>
      <charset val="128"/>
      <scheme val="minor"/>
    </font>
    <font>
      <sz val="8"/>
      <name val="Meiryo UI"/>
      <family val="3"/>
      <charset val="128"/>
    </font>
    <font>
      <sz val="6"/>
      <name val="Meiryo UI"/>
      <family val="2"/>
      <charset val="128"/>
    </font>
    <font>
      <sz val="10"/>
      <name val="Meiryo UI"/>
      <family val="3"/>
      <charset val="128"/>
    </font>
    <font>
      <sz val="6"/>
      <name val="ＭＳ Ｐゴシック"/>
      <family val="3"/>
      <charset val="128"/>
    </font>
    <font>
      <sz val="11"/>
      <name val="ＭＳ Ｐゴシック"/>
      <family val="3"/>
      <charset val="128"/>
    </font>
    <font>
      <sz val="9"/>
      <name val="Meiryo UI"/>
      <family val="3"/>
      <charset val="128"/>
    </font>
    <font>
      <sz val="11"/>
      <name val="Meiryo UI"/>
      <family val="3"/>
      <charset val="128"/>
    </font>
    <font>
      <b/>
      <sz val="11"/>
      <name val="Meiryo UI"/>
      <family val="3"/>
      <charset val="128"/>
    </font>
    <font>
      <sz val="11"/>
      <color theme="1"/>
      <name val="Meiryo UI"/>
      <family val="3"/>
      <charset val="128"/>
    </font>
    <font>
      <sz val="12"/>
      <name val="Meiryo UI"/>
      <family val="3"/>
      <charset val="128"/>
    </font>
    <font>
      <sz val="11"/>
      <color theme="1"/>
      <name val="ＭＳ Ｐゴシック"/>
      <family val="3"/>
      <charset val="128"/>
      <scheme val="minor"/>
    </font>
    <font>
      <b/>
      <sz val="16"/>
      <name val="Meiryo UI"/>
      <family val="3"/>
      <charset val="128"/>
    </font>
    <font>
      <sz val="10.5"/>
      <name val="ＭＳ 明朝"/>
      <family val="1"/>
      <charset val="128"/>
    </font>
    <font>
      <sz val="6"/>
      <name val="ＭＳ Ｐ明朝"/>
      <family val="1"/>
      <charset val="128"/>
    </font>
    <font>
      <sz val="10"/>
      <name val="ＭＳ Ｐゴシック"/>
      <family val="3"/>
      <charset val="128"/>
    </font>
    <font>
      <sz val="10"/>
      <name val="ＭＳ Ｐゴシック"/>
      <family val="3"/>
      <charset val="128"/>
      <scheme val="minor"/>
    </font>
    <font>
      <sz val="10"/>
      <color rgb="FF000000"/>
      <name val="ＭＳ Ｐゴシック"/>
      <family val="3"/>
      <charset val="128"/>
    </font>
    <font>
      <sz val="9"/>
      <name val="ＭＳ Ｐゴシック"/>
      <family val="3"/>
      <charset val="128"/>
    </font>
    <font>
      <sz val="8"/>
      <name val="ＭＳ Ｐゴシック"/>
      <family val="3"/>
      <charset val="128"/>
    </font>
    <font>
      <sz val="11"/>
      <color theme="1"/>
      <name val="ＭＳ Ｐゴシック"/>
      <family val="3"/>
      <charset val="128"/>
      <scheme val="major"/>
    </font>
    <font>
      <sz val="11"/>
      <color indexed="20"/>
      <name val="Meiryo UI"/>
      <family val="3"/>
      <charset val="128"/>
    </font>
    <font>
      <b/>
      <sz val="11"/>
      <color indexed="56"/>
      <name val="Meiryo UI"/>
      <family val="3"/>
      <charset val="128"/>
    </font>
    <font>
      <sz val="10"/>
      <color indexed="10"/>
      <name val="ＭＳ Ｐゴシック"/>
      <family val="3"/>
      <charset val="128"/>
    </font>
    <font>
      <sz val="12"/>
      <name val="ＭＳ Ｐゴシック"/>
      <family val="3"/>
      <charset val="128"/>
    </font>
    <font>
      <sz val="10"/>
      <color theme="1"/>
      <name val="ＭＳ Ｐゴシック"/>
      <family val="3"/>
      <charset val="128"/>
    </font>
    <font>
      <sz val="8"/>
      <name val="ＭＳ Ｐゴシック"/>
      <family val="3"/>
      <charset val="128"/>
      <scheme val="minor"/>
    </font>
    <font>
      <sz val="6"/>
      <name val="ＭＳ Ｐゴシック"/>
      <family val="2"/>
      <charset val="128"/>
      <scheme val="minor"/>
    </font>
    <font>
      <sz val="11"/>
      <name val="ＭＳ Ｐゴシック"/>
      <family val="3"/>
      <charset val="128"/>
      <scheme val="minor"/>
    </font>
    <font>
      <sz val="8"/>
      <color theme="1"/>
      <name val="ＭＳ Ｐゴシック"/>
      <family val="3"/>
      <charset val="128"/>
      <scheme val="minor"/>
    </font>
    <font>
      <i/>
      <sz val="11"/>
      <color rgb="FF7F7F7F"/>
      <name val="Meiryo UI"/>
      <family val="2"/>
      <charset val="128"/>
    </font>
    <font>
      <b/>
      <sz val="12"/>
      <name val="ＭＳ Ｐゴシック"/>
      <family val="3"/>
      <charset val="128"/>
      <scheme val="minor"/>
    </font>
    <font>
      <sz val="8"/>
      <color theme="1"/>
      <name val="ＭＳ Ｐゴシック"/>
      <family val="2"/>
      <charset val="128"/>
      <scheme val="minor"/>
    </font>
  </fonts>
  <fills count="6">
    <fill>
      <patternFill patternType="none"/>
    </fill>
    <fill>
      <patternFill patternType="gray125"/>
    </fill>
    <fill>
      <patternFill patternType="solid">
        <fgColor rgb="FFFFCCCC"/>
        <bgColor indexed="64"/>
      </patternFill>
    </fill>
    <fill>
      <patternFill patternType="solid">
        <fgColor rgb="FFFFFF99"/>
        <bgColor indexed="64"/>
      </patternFill>
    </fill>
    <fill>
      <patternFill patternType="solid">
        <fgColor theme="0"/>
        <bgColor indexed="64"/>
      </patternFill>
    </fill>
    <fill>
      <patternFill patternType="solid">
        <fgColor theme="0" tint="-4.9989318521683403E-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top/>
      <bottom style="dotted">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top style="dotted">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bottom style="hair">
        <color indexed="64"/>
      </bottom>
      <diagonal/>
    </border>
    <border>
      <left/>
      <right/>
      <top style="hair">
        <color auto="1"/>
      </top>
      <bottom/>
      <diagonal/>
    </border>
    <border>
      <left style="thin">
        <color indexed="64"/>
      </left>
      <right/>
      <top/>
      <bottom style="hair">
        <color indexed="64"/>
      </bottom>
      <diagonal/>
    </border>
  </borders>
  <cellStyleXfs count="16">
    <xf numFmtId="0" fontId="0" fillId="0" borderId="0">
      <alignment vertical="center"/>
    </xf>
    <xf numFmtId="0" fontId="7" fillId="0" borderId="0"/>
    <xf numFmtId="0" fontId="7" fillId="0" borderId="0">
      <alignment vertical="center"/>
    </xf>
    <xf numFmtId="38" fontId="7" fillId="0" borderId="0" applyFont="0" applyFill="0" applyBorder="0" applyAlignment="0" applyProtection="0">
      <alignment vertical="center"/>
    </xf>
    <xf numFmtId="0" fontId="13" fillId="0" borderId="0" applyNumberFormat="0" applyFill="0" applyBorder="0" applyProtection="0">
      <alignment horizontal="left" vertical="top" wrapText="1"/>
      <protection locked="0"/>
    </xf>
    <xf numFmtId="0" fontId="7" fillId="0" borderId="0">
      <alignment vertical="center"/>
    </xf>
    <xf numFmtId="0" fontId="13" fillId="0" borderId="0">
      <alignment vertical="top" wrapText="1"/>
      <protection locked="0"/>
    </xf>
    <xf numFmtId="0" fontId="13" fillId="0" borderId="0">
      <alignment vertical="center"/>
    </xf>
    <xf numFmtId="0" fontId="13" fillId="0" borderId="0">
      <alignment vertical="center"/>
    </xf>
    <xf numFmtId="0" fontId="7" fillId="0" borderId="0"/>
    <xf numFmtId="0" fontId="15" fillId="0" borderId="0"/>
    <xf numFmtId="0" fontId="2" fillId="0" borderId="0">
      <alignment vertical="center"/>
    </xf>
    <xf numFmtId="0" fontId="7" fillId="0" borderId="0"/>
    <xf numFmtId="0" fontId="7" fillId="0" borderId="0"/>
    <xf numFmtId="0" fontId="7" fillId="0" borderId="0"/>
    <xf numFmtId="0" fontId="1" fillId="0" borderId="0">
      <alignment vertical="center"/>
    </xf>
  </cellStyleXfs>
  <cellXfs count="258">
    <xf numFmtId="0" fontId="0" fillId="0" borderId="0" xfId="0">
      <alignment vertical="center"/>
    </xf>
    <xf numFmtId="0" fontId="7" fillId="0" borderId="1" xfId="10" applyFont="1" applyFill="1" applyBorder="1" applyAlignment="1">
      <alignment horizontal="center" vertical="center"/>
    </xf>
    <xf numFmtId="0" fontId="0" fillId="0" borderId="1" xfId="10" applyFont="1" applyFill="1" applyBorder="1" applyAlignment="1">
      <alignment horizontal="center" vertical="center"/>
    </xf>
    <xf numFmtId="0" fontId="17" fillId="0" borderId="1" xfId="10" applyFont="1" applyFill="1" applyBorder="1" applyAlignment="1">
      <alignment horizontal="center" vertical="center" wrapText="1"/>
    </xf>
    <xf numFmtId="0" fontId="18" fillId="0" borderId="1" xfId="10" applyFont="1" applyFill="1" applyBorder="1" applyAlignment="1" applyProtection="1">
      <alignment horizontal="center" vertical="center"/>
    </xf>
    <xf numFmtId="0" fontId="17" fillId="0" borderId="1" xfId="10" applyFont="1" applyFill="1" applyBorder="1" applyAlignment="1" applyProtection="1">
      <alignment vertical="center" shrinkToFit="1"/>
    </xf>
    <xf numFmtId="0" fontId="18" fillId="0" borderId="1" xfId="10" applyFont="1" applyFill="1" applyBorder="1" applyAlignment="1" applyProtection="1">
      <alignment horizontal="center" vertical="center" shrinkToFit="1"/>
    </xf>
    <xf numFmtId="0" fontId="18" fillId="0" borderId="1" xfId="10" applyFont="1" applyFill="1" applyBorder="1" applyAlignment="1" applyProtection="1">
      <alignment vertical="center"/>
    </xf>
    <xf numFmtId="0" fontId="17" fillId="0" borderId="1" xfId="1" applyFont="1" applyFill="1" applyBorder="1" applyAlignment="1">
      <alignment vertical="center" shrinkToFit="1"/>
    </xf>
    <xf numFmtId="0" fontId="18" fillId="0" borderId="1" xfId="10" applyFont="1" applyFill="1" applyBorder="1" applyAlignment="1" applyProtection="1">
      <alignment vertical="center" shrinkToFit="1"/>
    </xf>
    <xf numFmtId="0" fontId="18" fillId="0" borderId="1" xfId="10" applyFont="1" applyFill="1" applyBorder="1" applyAlignment="1">
      <alignment horizontal="center" vertical="center" shrinkToFit="1"/>
    </xf>
    <xf numFmtId="0" fontId="19" fillId="0" borderId="1" xfId="1" applyFont="1" applyFill="1" applyBorder="1" applyAlignment="1">
      <alignment vertical="center" shrinkToFit="1"/>
    </xf>
    <xf numFmtId="0" fontId="18" fillId="0" borderId="1" xfId="10" applyFont="1" applyFill="1" applyBorder="1" applyAlignment="1">
      <alignment horizontal="center" vertical="center"/>
    </xf>
    <xf numFmtId="0" fontId="18" fillId="0" borderId="4" xfId="10" applyFont="1" applyFill="1" applyBorder="1" applyAlignment="1">
      <alignment horizontal="center" vertical="center"/>
    </xf>
    <xf numFmtId="0" fontId="17" fillId="0" borderId="4" xfId="10" applyFont="1" applyFill="1" applyBorder="1" applyAlignment="1" applyProtection="1">
      <alignment horizontal="center" vertical="center" shrinkToFit="1"/>
    </xf>
    <xf numFmtId="0" fontId="17" fillId="0" borderId="1" xfId="10" applyFont="1" applyFill="1" applyBorder="1" applyAlignment="1" applyProtection="1">
      <alignment horizontal="center" vertical="center" shrinkToFit="1"/>
    </xf>
    <xf numFmtId="0" fontId="17" fillId="0" borderId="4" xfId="10" applyFont="1" applyFill="1" applyBorder="1" applyAlignment="1">
      <alignment vertical="center" shrinkToFit="1"/>
    </xf>
    <xf numFmtId="0" fontId="17" fillId="0" borderId="1" xfId="10" applyFont="1" applyFill="1" applyBorder="1" applyAlignment="1">
      <alignment horizontal="center" vertical="center" shrinkToFit="1"/>
    </xf>
    <xf numFmtId="0" fontId="17" fillId="0" borderId="38" xfId="10" applyFont="1" applyFill="1" applyBorder="1" applyAlignment="1">
      <alignment vertical="center" shrinkToFit="1"/>
    </xf>
    <xf numFmtId="0" fontId="17" fillId="0" borderId="4" xfId="10" applyFont="1" applyFill="1" applyBorder="1" applyAlignment="1">
      <alignment horizontal="center" vertical="center" shrinkToFit="1"/>
    </xf>
    <xf numFmtId="0" fontId="17" fillId="0" borderId="4" xfId="10" applyFont="1" applyFill="1" applyBorder="1" applyAlignment="1" applyProtection="1">
      <alignment vertical="center" shrinkToFit="1"/>
    </xf>
    <xf numFmtId="0" fontId="17" fillId="0" borderId="39" xfId="10" applyFont="1" applyFill="1" applyBorder="1" applyAlignment="1">
      <alignment vertical="center" shrinkToFit="1"/>
    </xf>
    <xf numFmtId="0" fontId="17" fillId="0" borderId="1" xfId="10" applyFont="1" applyFill="1" applyBorder="1" applyAlignment="1">
      <alignment vertical="center" shrinkToFit="1"/>
    </xf>
    <xf numFmtId="0" fontId="17" fillId="0" borderId="1" xfId="10" applyFont="1" applyFill="1" applyBorder="1" applyAlignment="1">
      <alignment horizontal="left" vertical="center" shrinkToFit="1"/>
    </xf>
    <xf numFmtId="0" fontId="21" fillId="0" borderId="0" xfId="10" applyFont="1" applyFill="1" applyAlignment="1">
      <alignment vertical="center"/>
    </xf>
    <xf numFmtId="0" fontId="21" fillId="0" borderId="0" xfId="10" applyFont="1" applyFill="1" applyAlignment="1">
      <alignment horizontal="center" vertical="center"/>
    </xf>
    <xf numFmtId="0" fontId="17" fillId="4" borderId="1" xfId="10" applyFont="1" applyFill="1" applyBorder="1" applyAlignment="1" applyProtection="1">
      <alignment vertical="center" shrinkToFit="1"/>
    </xf>
    <xf numFmtId="0" fontId="17" fillId="4" borderId="1" xfId="10" applyFont="1" applyFill="1" applyBorder="1" applyAlignment="1" applyProtection="1">
      <alignment horizontal="center" vertical="center" shrinkToFit="1"/>
    </xf>
    <xf numFmtId="0" fontId="9" fillId="3" borderId="8" xfId="9" applyFont="1" applyFill="1" applyBorder="1" applyAlignment="1" applyProtection="1">
      <alignment vertical="center" shrinkToFit="1"/>
      <protection locked="0"/>
    </xf>
    <xf numFmtId="0" fontId="18" fillId="0" borderId="4" xfId="10" applyFont="1" applyFill="1" applyBorder="1" applyAlignment="1" applyProtection="1">
      <alignment horizontal="center" vertical="center" shrinkToFit="1"/>
    </xf>
    <xf numFmtId="0" fontId="17" fillId="0" borderId="1" xfId="0" applyFont="1" applyFill="1" applyBorder="1" applyAlignment="1">
      <alignment vertical="center" shrinkToFit="1"/>
    </xf>
    <xf numFmtId="0" fontId="17" fillId="4" borderId="1" xfId="0" applyFont="1" applyFill="1" applyBorder="1" applyAlignment="1">
      <alignment vertical="center" shrinkToFit="1"/>
    </xf>
    <xf numFmtId="0" fontId="17" fillId="0" borderId="39" xfId="0" applyFont="1" applyFill="1" applyBorder="1" applyAlignment="1">
      <alignment vertical="center" shrinkToFit="1"/>
    </xf>
    <xf numFmtId="0" fontId="18" fillId="0" borderId="39" xfId="10" applyFont="1" applyFill="1" applyBorder="1" applyAlignment="1" applyProtection="1">
      <alignment horizontal="center" vertical="center" shrinkToFit="1"/>
    </xf>
    <xf numFmtId="0" fontId="17" fillId="0" borderId="39" xfId="10" applyFont="1" applyFill="1" applyBorder="1" applyAlignment="1" applyProtection="1">
      <alignment horizontal="center" vertical="center" shrinkToFit="1"/>
    </xf>
    <xf numFmtId="0" fontId="17" fillId="0" borderId="39" xfId="10" applyFont="1" applyFill="1" applyBorder="1" applyAlignment="1" applyProtection="1">
      <alignment vertical="center" shrinkToFit="1"/>
    </xf>
    <xf numFmtId="0" fontId="17" fillId="0" borderId="1" xfId="10" applyFont="1" applyFill="1" applyBorder="1" applyAlignment="1">
      <alignment horizontal="center" vertical="center"/>
    </xf>
    <xf numFmtId="0" fontId="27" fillId="0" borderId="1" xfId="0" applyFont="1" applyFill="1" applyBorder="1" applyAlignment="1">
      <alignment vertical="center" shrinkToFit="1"/>
    </xf>
    <xf numFmtId="0" fontId="0" fillId="0" borderId="0" xfId="0" applyNumberFormat="1">
      <alignment vertical="center"/>
    </xf>
    <xf numFmtId="0" fontId="28" fillId="0" borderId="41" xfId="10" applyFont="1" applyFill="1" applyBorder="1" applyAlignment="1" applyProtection="1">
      <alignment horizontal="center" vertical="center"/>
    </xf>
    <xf numFmtId="0" fontId="28" fillId="0" borderId="41" xfId="10" applyFont="1" applyFill="1" applyBorder="1" applyAlignment="1" applyProtection="1">
      <alignment vertical="center"/>
    </xf>
    <xf numFmtId="0" fontId="28" fillId="0" borderId="41" xfId="10" quotePrefix="1" applyFont="1" applyFill="1" applyBorder="1" applyAlignment="1" applyProtection="1">
      <alignment horizontal="center" vertical="center"/>
    </xf>
    <xf numFmtId="0" fontId="28" fillId="0" borderId="44" xfId="10" quotePrefix="1" applyFont="1" applyFill="1" applyBorder="1" applyAlignment="1" applyProtection="1">
      <alignment horizontal="center" vertical="center"/>
    </xf>
    <xf numFmtId="0" fontId="28" fillId="0" borderId="45" xfId="10" applyFont="1" applyFill="1" applyBorder="1" applyAlignment="1" applyProtection="1">
      <alignment horizontal="center" vertical="center"/>
    </xf>
    <xf numFmtId="0" fontId="28" fillId="0" borderId="44" xfId="10" applyFont="1" applyFill="1" applyBorder="1" applyAlignment="1" applyProtection="1">
      <alignment horizontal="center" vertical="center"/>
    </xf>
    <xf numFmtId="0" fontId="28" fillId="0" borderId="44" xfId="10" applyFont="1" applyFill="1" applyBorder="1" applyAlignment="1" applyProtection="1">
      <alignment vertical="center"/>
    </xf>
    <xf numFmtId="0" fontId="28" fillId="0" borderId="46" xfId="10" applyFont="1" applyFill="1" applyBorder="1" applyAlignment="1" applyProtection="1">
      <alignment horizontal="center" vertical="center"/>
    </xf>
    <xf numFmtId="0" fontId="28" fillId="0" borderId="48" xfId="10" applyFont="1" applyFill="1" applyBorder="1" applyAlignment="1" applyProtection="1">
      <alignment horizontal="center" vertical="center"/>
    </xf>
    <xf numFmtId="0" fontId="28" fillId="0" borderId="44" xfId="10" applyFont="1" applyFill="1" applyBorder="1" applyAlignment="1" applyProtection="1">
      <alignment vertical="center" wrapText="1" shrinkToFit="1"/>
    </xf>
    <xf numFmtId="0" fontId="28" fillId="0" borderId="41" xfId="10" applyFont="1" applyFill="1" applyBorder="1" applyAlignment="1" applyProtection="1">
      <alignment vertical="center" wrapText="1" shrinkToFit="1"/>
    </xf>
    <xf numFmtId="0" fontId="9" fillId="0" borderId="0" xfId="9" applyFont="1" applyProtection="1"/>
    <xf numFmtId="0" fontId="9" fillId="0" borderId="15" xfId="9" applyFont="1" applyBorder="1" applyProtection="1"/>
    <xf numFmtId="0" fontId="5" fillId="0" borderId="15" xfId="9" applyFont="1" applyBorder="1" applyProtection="1"/>
    <xf numFmtId="0" fontId="9" fillId="0" borderId="14" xfId="9" applyFont="1" applyBorder="1" applyAlignment="1" applyProtection="1">
      <alignment horizontal="right"/>
    </xf>
    <xf numFmtId="0" fontId="9" fillId="0" borderId="11" xfId="9" applyFont="1" applyBorder="1" applyProtection="1"/>
    <xf numFmtId="0" fontId="9" fillId="0" borderId="8" xfId="9" applyFont="1" applyBorder="1" applyAlignment="1" applyProtection="1">
      <alignment horizontal="right" vertical="center"/>
    </xf>
    <xf numFmtId="0" fontId="9" fillId="0" borderId="8" xfId="9" applyFont="1" applyBorder="1" applyAlignment="1" applyProtection="1">
      <alignment vertical="center"/>
    </xf>
    <xf numFmtId="0" fontId="9" fillId="0" borderId="25" xfId="9" applyFont="1" applyBorder="1" applyAlignment="1" applyProtection="1">
      <alignment vertical="center"/>
    </xf>
    <xf numFmtId="0" fontId="9" fillId="0" borderId="0" xfId="9" applyFont="1" applyAlignment="1" applyProtection="1">
      <alignment vertical="center"/>
    </xf>
    <xf numFmtId="0" fontId="9" fillId="0" borderId="24" xfId="9" applyFont="1" applyBorder="1" applyProtection="1"/>
    <xf numFmtId="0" fontId="9" fillId="0" borderId="8" xfId="9" applyFont="1" applyBorder="1" applyProtection="1"/>
    <xf numFmtId="0" fontId="9" fillId="0" borderId="25" xfId="9" applyFont="1" applyBorder="1" applyProtection="1"/>
    <xf numFmtId="0" fontId="9" fillId="0" borderId="0" xfId="9" applyFont="1" applyBorder="1" applyProtection="1"/>
    <xf numFmtId="0" fontId="5" fillId="0" borderId="12" xfId="9" applyFont="1" applyBorder="1" applyAlignment="1" applyProtection="1">
      <alignment horizontal="right" vertical="center"/>
    </xf>
    <xf numFmtId="0" fontId="5" fillId="0" borderId="0" xfId="9" applyFont="1" applyBorder="1" applyAlignment="1" applyProtection="1">
      <alignment vertical="center"/>
    </xf>
    <xf numFmtId="0" fontId="9" fillId="0" borderId="0" xfId="9" applyFont="1" applyBorder="1" applyAlignment="1" applyProtection="1"/>
    <xf numFmtId="0" fontId="9" fillId="0" borderId="11" xfId="9" applyFont="1" applyBorder="1" applyAlignment="1" applyProtection="1"/>
    <xf numFmtId="0" fontId="9" fillId="0" borderId="12" xfId="9" applyFont="1" applyBorder="1" applyProtection="1"/>
    <xf numFmtId="0" fontId="7" fillId="0" borderId="0" xfId="9" applyFont="1" applyFill="1" applyProtection="1"/>
    <xf numFmtId="0" fontId="22" fillId="0" borderId="0" xfId="9" applyFont="1" applyFill="1" applyProtection="1"/>
    <xf numFmtId="0" fontId="9" fillId="0" borderId="3" xfId="9" applyFont="1" applyBorder="1" applyProtection="1"/>
    <xf numFmtId="0" fontId="9" fillId="0" borderId="21" xfId="9" applyFont="1" applyBorder="1" applyProtection="1"/>
    <xf numFmtId="0" fontId="9" fillId="0" borderId="22" xfId="9" applyFont="1" applyBorder="1" applyProtection="1"/>
    <xf numFmtId="0" fontId="5" fillId="0" borderId="0" xfId="9" applyFont="1" applyBorder="1" applyProtection="1"/>
    <xf numFmtId="0" fontId="5" fillId="0" borderId="12" xfId="9" applyFont="1" applyBorder="1" applyProtection="1"/>
    <xf numFmtId="0" fontId="9" fillId="0" borderId="20" xfId="9" applyFont="1" applyBorder="1" applyProtection="1"/>
    <xf numFmtId="0" fontId="5" fillId="0" borderId="6" xfId="9" applyFont="1" applyBorder="1" applyProtection="1"/>
    <xf numFmtId="0" fontId="5" fillId="0" borderId="13" xfId="9" applyFont="1" applyBorder="1" applyProtection="1"/>
    <xf numFmtId="0" fontId="5" fillId="0" borderId="6" xfId="9" applyFont="1" applyBorder="1" applyAlignment="1" applyProtection="1">
      <alignment horizontal="centerContinuous"/>
    </xf>
    <xf numFmtId="0" fontId="5" fillId="0" borderId="3" xfId="9" applyFont="1" applyBorder="1" applyAlignment="1" applyProtection="1">
      <alignment horizontal="centerContinuous"/>
    </xf>
    <xf numFmtId="0" fontId="5" fillId="0" borderId="13" xfId="9" applyFont="1" applyBorder="1" applyAlignment="1" applyProtection="1">
      <alignment horizontal="centerContinuous"/>
    </xf>
    <xf numFmtId="0" fontId="9" fillId="0" borderId="19" xfId="9" applyFont="1" applyBorder="1" applyAlignment="1" applyProtection="1">
      <alignment horizontal="centerContinuous"/>
    </xf>
    <xf numFmtId="0" fontId="9" fillId="0" borderId="0" xfId="9" applyFont="1" applyBorder="1" applyAlignment="1" applyProtection="1">
      <alignment vertical="center"/>
    </xf>
    <xf numFmtId="0" fontId="9" fillId="0" borderId="0" xfId="9" applyFont="1" applyBorder="1" applyAlignment="1" applyProtection="1">
      <alignment horizontal="left"/>
    </xf>
    <xf numFmtId="0" fontId="9" fillId="0" borderId="0" xfId="9" applyFont="1" applyBorder="1" applyAlignment="1" applyProtection="1">
      <alignment horizontal="center"/>
    </xf>
    <xf numFmtId="0" fontId="9" fillId="0" borderId="0" xfId="9" applyFont="1" applyBorder="1" applyAlignment="1" applyProtection="1">
      <alignment horizontal="right"/>
    </xf>
    <xf numFmtId="0" fontId="28" fillId="0" borderId="45" xfId="10" applyFont="1" applyFill="1" applyBorder="1" applyAlignment="1">
      <alignment horizontal="center" vertical="center"/>
    </xf>
    <xf numFmtId="0" fontId="28" fillId="0" borderId="47" xfId="10" applyFont="1" applyFill="1" applyBorder="1" applyAlignment="1">
      <alignment vertical="center"/>
    </xf>
    <xf numFmtId="0" fontId="28" fillId="0" borderId="41" xfId="10" applyFont="1" applyFill="1" applyBorder="1" applyAlignment="1">
      <alignment horizontal="center" vertical="center"/>
    </xf>
    <xf numFmtId="0" fontId="28" fillId="0" borderId="42" xfId="10" applyFont="1" applyFill="1" applyBorder="1" applyAlignment="1">
      <alignment horizontal="center" vertical="center"/>
    </xf>
    <xf numFmtId="0" fontId="28" fillId="0" borderId="43" xfId="10" applyFont="1" applyFill="1" applyBorder="1" applyAlignment="1">
      <alignment vertical="center"/>
    </xf>
    <xf numFmtId="0" fontId="28" fillId="0" borderId="38" xfId="10" applyFont="1" applyFill="1" applyBorder="1" applyAlignment="1" applyProtection="1">
      <alignment vertical="center"/>
    </xf>
    <xf numFmtId="0" fontId="28" fillId="0" borderId="41" xfId="10" applyFont="1" applyFill="1" applyBorder="1" applyAlignment="1" applyProtection="1">
      <alignment vertical="center" shrinkToFit="1"/>
    </xf>
    <xf numFmtId="0" fontId="28" fillId="0" borderId="44" xfId="10" applyFont="1" applyFill="1" applyBorder="1" applyAlignment="1">
      <alignment horizontal="center" vertical="center"/>
    </xf>
    <xf numFmtId="0" fontId="28" fillId="0" borderId="41" xfId="10" applyFont="1" applyFill="1" applyBorder="1" applyAlignment="1">
      <alignment horizontal="center" vertical="center" wrapText="1"/>
    </xf>
    <xf numFmtId="0" fontId="28" fillId="0" borderId="46" xfId="10" applyFont="1" applyFill="1" applyBorder="1" applyAlignment="1">
      <alignment horizontal="center" vertical="center" wrapText="1"/>
    </xf>
    <xf numFmtId="0" fontId="28" fillId="0" borderId="47" xfId="10" applyFont="1" applyFill="1" applyBorder="1" applyAlignment="1" applyProtection="1">
      <alignment horizontal="center" vertical="center"/>
    </xf>
    <xf numFmtId="0" fontId="28" fillId="0" borderId="42" xfId="10" applyFont="1" applyFill="1" applyBorder="1" applyAlignment="1" applyProtection="1">
      <alignment horizontal="center" vertical="center"/>
    </xf>
    <xf numFmtId="0" fontId="1" fillId="0" borderId="0" xfId="15">
      <alignment vertical="center"/>
    </xf>
    <xf numFmtId="0" fontId="28" fillId="0" borderId="45" xfId="15" applyFont="1" applyFill="1" applyBorder="1" applyAlignment="1">
      <alignment horizontal="left" vertical="center"/>
    </xf>
    <xf numFmtId="0" fontId="30" fillId="0" borderId="43" xfId="15" applyFont="1" applyBorder="1">
      <alignment vertical="center"/>
    </xf>
    <xf numFmtId="0" fontId="28" fillId="0" borderId="0" xfId="15" applyFont="1" applyFill="1" applyBorder="1" applyAlignment="1">
      <alignment horizontal="left" vertical="center"/>
    </xf>
    <xf numFmtId="0" fontId="28" fillId="0" borderId="42" xfId="15" applyFont="1" applyFill="1" applyBorder="1" applyAlignment="1">
      <alignment horizontal="left" vertical="center"/>
    </xf>
    <xf numFmtId="0" fontId="30" fillId="0" borderId="43" xfId="15" applyFont="1" applyFill="1" applyBorder="1">
      <alignment vertical="center"/>
    </xf>
    <xf numFmtId="0" fontId="28" fillId="0" borderId="51" xfId="15" applyFont="1" applyFill="1" applyBorder="1" applyAlignment="1">
      <alignment horizontal="left" vertical="center"/>
    </xf>
    <xf numFmtId="0" fontId="28" fillId="0" borderId="52" xfId="10" applyFont="1" applyFill="1" applyBorder="1" applyAlignment="1">
      <alignment vertical="center"/>
    </xf>
    <xf numFmtId="0" fontId="30" fillId="0" borderId="50" xfId="15" applyFont="1" applyFill="1" applyBorder="1">
      <alignment vertical="center"/>
    </xf>
    <xf numFmtId="0" fontId="1" fillId="0" borderId="0" xfId="15" applyBorder="1">
      <alignment vertical="center"/>
    </xf>
    <xf numFmtId="0" fontId="30" fillId="0" borderId="50" xfId="15" applyFont="1" applyBorder="1">
      <alignment vertical="center"/>
    </xf>
    <xf numFmtId="0" fontId="28" fillId="0" borderId="50" xfId="10" applyFont="1" applyFill="1" applyBorder="1" applyAlignment="1" applyProtection="1">
      <alignment vertical="center"/>
    </xf>
    <xf numFmtId="0" fontId="28" fillId="0" borderId="43" xfId="10" applyFont="1" applyFill="1" applyBorder="1" applyAlignment="1" applyProtection="1">
      <alignment vertical="center"/>
    </xf>
    <xf numFmtId="0" fontId="28" fillId="0" borderId="50" xfId="10" applyFont="1" applyFill="1" applyBorder="1" applyAlignment="1">
      <alignment vertical="center"/>
    </xf>
    <xf numFmtId="0" fontId="28" fillId="0" borderId="47" xfId="10" applyFont="1" applyFill="1" applyBorder="1" applyAlignment="1">
      <alignment horizontal="center" vertical="center"/>
    </xf>
    <xf numFmtId="0" fontId="28" fillId="0" borderId="42" xfId="15" applyFont="1" applyBorder="1">
      <alignment vertical="center"/>
    </xf>
    <xf numFmtId="0" fontId="28" fillId="0" borderId="44" xfId="15" applyFont="1" applyBorder="1" applyAlignment="1">
      <alignment vertical="center"/>
    </xf>
    <xf numFmtId="0" fontId="28" fillId="0" borderId="52" xfId="10" applyFont="1" applyFill="1" applyBorder="1" applyAlignment="1" applyProtection="1">
      <alignment horizontal="center" vertical="center"/>
    </xf>
    <xf numFmtId="0" fontId="28" fillId="0" borderId="41" xfId="15" applyFont="1" applyBorder="1" applyAlignment="1">
      <alignment vertical="center"/>
    </xf>
    <xf numFmtId="0" fontId="28" fillId="0" borderId="46" xfId="15" applyFont="1" applyBorder="1" applyAlignment="1">
      <alignment vertical="center"/>
    </xf>
    <xf numFmtId="0" fontId="28" fillId="0" borderId="49" xfId="10" applyFont="1" applyFill="1" applyBorder="1" applyAlignment="1" applyProtection="1">
      <alignment horizontal="center" vertical="center"/>
    </xf>
    <xf numFmtId="0" fontId="28" fillId="0" borderId="46" xfId="10" applyFont="1" applyFill="1" applyBorder="1" applyAlignment="1" applyProtection="1">
      <alignment vertical="center" wrapText="1" shrinkToFit="1"/>
    </xf>
    <xf numFmtId="0" fontId="28" fillId="0" borderId="8" xfId="10" applyFont="1" applyFill="1" applyBorder="1" applyAlignment="1">
      <alignment vertical="center" wrapText="1"/>
    </xf>
    <xf numFmtId="0" fontId="31" fillId="0" borderId="0" xfId="15" applyFont="1" applyAlignment="1">
      <alignment vertical="center"/>
    </xf>
    <xf numFmtId="0" fontId="1" fillId="0" borderId="0" xfId="15" applyAlignment="1">
      <alignment vertical="center"/>
    </xf>
    <xf numFmtId="0" fontId="34" fillId="0" borderId="0" xfId="15" applyFont="1">
      <alignment vertical="center"/>
    </xf>
    <xf numFmtId="0" fontId="9" fillId="3" borderId="8" xfId="9" applyFont="1" applyFill="1" applyBorder="1" applyAlignment="1" applyProtection="1">
      <alignment horizontal="left" vertical="center" shrinkToFit="1"/>
      <protection locked="0"/>
    </xf>
    <xf numFmtId="0" fontId="9" fillId="3" borderId="0" xfId="9" applyFont="1" applyFill="1" applyAlignment="1" applyProtection="1">
      <alignment horizontal="left" vertical="center" shrinkToFit="1"/>
      <protection locked="0"/>
    </xf>
    <xf numFmtId="0" fontId="9" fillId="3" borderId="15" xfId="9" applyFont="1" applyFill="1" applyBorder="1" applyAlignment="1" applyProtection="1">
      <alignment horizontal="left" vertical="center" shrinkToFit="1"/>
      <protection locked="0"/>
    </xf>
    <xf numFmtId="0" fontId="9" fillId="3" borderId="8" xfId="9" applyFont="1" applyFill="1" applyBorder="1" applyAlignment="1" applyProtection="1">
      <alignment horizontal="center" vertical="center" shrinkToFit="1"/>
      <protection locked="0"/>
    </xf>
    <xf numFmtId="0" fontId="9" fillId="3" borderId="25" xfId="9" applyFont="1" applyFill="1" applyBorder="1" applyAlignment="1" applyProtection="1">
      <alignment horizontal="center" vertical="center" shrinkToFit="1"/>
      <protection locked="0"/>
    </xf>
    <xf numFmtId="0" fontId="9" fillId="3" borderId="0" xfId="9" applyFont="1" applyFill="1" applyAlignment="1" applyProtection="1">
      <alignment horizontal="center" vertical="center" shrinkToFit="1"/>
      <protection locked="0"/>
    </xf>
    <xf numFmtId="0" fontId="9" fillId="3" borderId="11" xfId="9" applyFont="1" applyFill="1" applyBorder="1" applyAlignment="1" applyProtection="1">
      <alignment horizontal="center" vertical="center" shrinkToFit="1"/>
      <protection locked="0"/>
    </xf>
    <xf numFmtId="0" fontId="9" fillId="3" borderId="15" xfId="9" applyFont="1" applyFill="1" applyBorder="1" applyAlignment="1" applyProtection="1">
      <alignment horizontal="center" vertical="center" shrinkToFit="1"/>
      <protection locked="0"/>
    </xf>
    <xf numFmtId="0" fontId="9" fillId="3" borderId="14" xfId="9" applyFont="1" applyFill="1" applyBorder="1" applyAlignment="1" applyProtection="1">
      <alignment horizontal="center" vertical="center" shrinkToFit="1"/>
      <protection locked="0"/>
    </xf>
    <xf numFmtId="0" fontId="9" fillId="3" borderId="9" xfId="9" applyFont="1" applyFill="1" applyBorder="1" applyAlignment="1" applyProtection="1">
      <alignment horizontal="center" vertical="center" shrinkToFit="1"/>
      <protection locked="0"/>
    </xf>
    <xf numFmtId="0" fontId="9" fillId="3" borderId="18" xfId="9" applyFont="1" applyFill="1" applyBorder="1" applyAlignment="1" applyProtection="1">
      <alignment horizontal="center" vertical="center" shrinkToFit="1"/>
      <protection locked="0"/>
    </xf>
    <xf numFmtId="0" fontId="9" fillId="3" borderId="16" xfId="9" applyFont="1" applyFill="1" applyBorder="1" applyAlignment="1" applyProtection="1">
      <alignment horizontal="center" vertical="center" shrinkToFit="1"/>
      <protection locked="0"/>
    </xf>
    <xf numFmtId="0" fontId="9" fillId="3" borderId="7" xfId="9" applyFont="1" applyFill="1" applyBorder="1" applyAlignment="1" applyProtection="1">
      <alignment horizontal="left" vertical="center" shrinkToFit="1"/>
      <protection locked="0"/>
    </xf>
    <xf numFmtId="0" fontId="9" fillId="3" borderId="40" xfId="9" applyFont="1" applyFill="1" applyBorder="1" applyAlignment="1" applyProtection="1">
      <alignment horizontal="left" vertical="center" shrinkToFit="1"/>
      <protection locked="0"/>
    </xf>
    <xf numFmtId="0" fontId="9" fillId="3" borderId="35" xfId="9" applyFont="1" applyFill="1" applyBorder="1" applyAlignment="1" applyProtection="1">
      <alignment horizontal="left" vertical="center" shrinkToFit="1"/>
      <protection locked="0"/>
    </xf>
    <xf numFmtId="0" fontId="9" fillId="3" borderId="24" xfId="9" applyFont="1" applyFill="1" applyBorder="1" applyAlignment="1" applyProtection="1">
      <alignment horizontal="left" vertical="center" shrinkToFit="1"/>
      <protection locked="0"/>
    </xf>
    <xf numFmtId="0" fontId="9" fillId="3" borderId="12" xfId="9" applyFont="1" applyFill="1" applyBorder="1" applyAlignment="1" applyProtection="1">
      <alignment horizontal="left" vertical="center" shrinkToFit="1"/>
      <protection locked="0"/>
    </xf>
    <xf numFmtId="0" fontId="9" fillId="3" borderId="0" xfId="9" applyFont="1" applyFill="1" applyBorder="1" applyAlignment="1" applyProtection="1">
      <alignment horizontal="left" vertical="center" shrinkToFit="1"/>
      <protection locked="0"/>
    </xf>
    <xf numFmtId="0" fontId="9" fillId="3" borderId="17" xfId="9" applyFont="1" applyFill="1" applyBorder="1" applyAlignment="1" applyProtection="1">
      <alignment horizontal="left" vertical="center" shrinkToFit="1"/>
      <protection locked="0"/>
    </xf>
    <xf numFmtId="0" fontId="5" fillId="0" borderId="15" xfId="9" applyFont="1" applyBorder="1" applyAlignment="1" applyProtection="1">
      <alignment horizontal="right"/>
    </xf>
    <xf numFmtId="0" fontId="9" fillId="0" borderId="15" xfId="9" applyFont="1" applyBorder="1" applyAlignment="1" applyProtection="1"/>
    <xf numFmtId="0" fontId="9" fillId="0" borderId="10" xfId="9" applyFont="1" applyBorder="1" applyAlignment="1" applyProtection="1">
      <alignment horizontal="center" vertical="center"/>
    </xf>
    <xf numFmtId="0" fontId="9" fillId="0" borderId="34" xfId="9" applyFont="1" applyBorder="1" applyAlignment="1" applyProtection="1">
      <alignment horizontal="center" vertical="center"/>
    </xf>
    <xf numFmtId="0" fontId="9" fillId="0" borderId="3" xfId="9" applyFont="1" applyBorder="1" applyAlignment="1" applyProtection="1">
      <alignment horizontal="center" vertical="center"/>
    </xf>
    <xf numFmtId="0" fontId="9" fillId="0" borderId="26" xfId="9" applyFont="1" applyBorder="1" applyAlignment="1" applyProtection="1">
      <alignment horizontal="center" vertical="center"/>
    </xf>
    <xf numFmtId="0" fontId="9" fillId="0" borderId="32" xfId="9" applyFont="1" applyBorder="1" applyAlignment="1" applyProtection="1">
      <alignment vertical="top"/>
    </xf>
    <xf numFmtId="0" fontId="9" fillId="0" borderId="10" xfId="9" applyFont="1" applyBorder="1" applyAlignment="1" applyProtection="1">
      <alignment vertical="top"/>
    </xf>
    <xf numFmtId="0" fontId="9" fillId="0" borderId="34" xfId="9" applyFont="1" applyBorder="1" applyAlignment="1" applyProtection="1">
      <alignment vertical="top"/>
    </xf>
    <xf numFmtId="0" fontId="9" fillId="0" borderId="2" xfId="9" applyFont="1" applyBorder="1" applyAlignment="1" applyProtection="1">
      <alignment vertical="top"/>
    </xf>
    <xf numFmtId="0" fontId="9" fillId="0" borderId="3" xfId="9" applyFont="1" applyBorder="1" applyAlignment="1" applyProtection="1">
      <alignment vertical="top"/>
    </xf>
    <xf numFmtId="0" fontId="9" fillId="0" borderId="26" xfId="9" applyFont="1" applyBorder="1" applyAlignment="1" applyProtection="1">
      <alignment vertical="top"/>
    </xf>
    <xf numFmtId="0" fontId="9" fillId="0" borderId="33" xfId="9" applyFont="1" applyBorder="1" applyAlignment="1" applyProtection="1">
      <alignment horizontal="center" vertical="center"/>
    </xf>
    <xf numFmtId="0" fontId="9" fillId="0" borderId="4" xfId="9" applyFont="1" applyBorder="1" applyAlignment="1" applyProtection="1">
      <alignment horizontal="center" vertical="center"/>
    </xf>
    <xf numFmtId="0" fontId="9" fillId="0" borderId="31" xfId="9" applyFont="1" applyBorder="1" applyAlignment="1" applyProtection="1">
      <alignment vertical="top"/>
    </xf>
    <xf numFmtId="0" fontId="9" fillId="0" borderId="21" xfId="9" applyFont="1" applyBorder="1" applyAlignment="1" applyProtection="1">
      <alignment vertical="top"/>
    </xf>
    <xf numFmtId="0" fontId="12" fillId="0" borderId="0" xfId="9" applyFont="1" applyAlignment="1" applyProtection="1">
      <alignment horizontal="center" vertical="center" wrapText="1"/>
    </xf>
    <xf numFmtId="0" fontId="12" fillId="0" borderId="0" xfId="9" applyFont="1" applyAlignment="1" applyProtection="1">
      <alignment horizontal="center" vertical="center"/>
    </xf>
    <xf numFmtId="0" fontId="12" fillId="0" borderId="11" xfId="9" applyFont="1" applyBorder="1" applyAlignment="1" applyProtection="1">
      <alignment horizontal="center" vertical="center"/>
    </xf>
    <xf numFmtId="0" fontId="5" fillId="0" borderId="36" xfId="9" applyFont="1" applyBorder="1" applyAlignment="1" applyProtection="1">
      <alignment horizontal="center" vertical="center"/>
    </xf>
    <xf numFmtId="0" fontId="5" fillId="0" borderId="34" xfId="9" applyFont="1" applyBorder="1" applyAlignment="1" applyProtection="1">
      <alignment horizontal="center" vertical="center"/>
    </xf>
    <xf numFmtId="0" fontId="5" fillId="0" borderId="17" xfId="9" applyFont="1" applyBorder="1" applyAlignment="1" applyProtection="1">
      <alignment horizontal="center" vertical="center"/>
    </xf>
    <xf numFmtId="0" fontId="5" fillId="0" borderId="16" xfId="9" applyFont="1" applyBorder="1" applyAlignment="1" applyProtection="1">
      <alignment horizontal="center" vertical="center"/>
    </xf>
    <xf numFmtId="0" fontId="14" fillId="2" borderId="32" xfId="9" applyFont="1" applyFill="1" applyBorder="1" applyAlignment="1" applyProtection="1">
      <alignment horizontal="center" vertical="center"/>
      <protection locked="0"/>
    </xf>
    <xf numFmtId="0" fontId="14" fillId="2" borderId="10" xfId="9" applyFont="1" applyFill="1" applyBorder="1" applyAlignment="1" applyProtection="1">
      <alignment horizontal="center" vertical="center"/>
      <protection locked="0"/>
    </xf>
    <xf numFmtId="0" fontId="14" fillId="2" borderId="31" xfId="9" applyFont="1" applyFill="1" applyBorder="1" applyAlignment="1" applyProtection="1">
      <alignment horizontal="center" vertical="center"/>
      <protection locked="0"/>
    </xf>
    <xf numFmtId="0" fontId="14" fillId="2" borderId="35" xfId="9" applyFont="1" applyFill="1" applyBorder="1" applyAlignment="1" applyProtection="1">
      <alignment horizontal="center" vertical="center"/>
      <protection locked="0"/>
    </xf>
    <xf numFmtId="0" fontId="14" fillId="2" borderId="15" xfId="9" applyFont="1" applyFill="1" applyBorder="1" applyAlignment="1" applyProtection="1">
      <alignment horizontal="center" vertical="center"/>
      <protection locked="0"/>
    </xf>
    <xf numFmtId="0" fontId="14" fillId="2" borderId="14" xfId="9" applyFont="1" applyFill="1" applyBorder="1" applyAlignment="1" applyProtection="1">
      <alignment horizontal="center" vertical="center"/>
      <protection locked="0"/>
    </xf>
    <xf numFmtId="0" fontId="9" fillId="0" borderId="0" xfId="9" applyFont="1" applyAlignment="1" applyProtection="1">
      <alignment horizontal="center"/>
    </xf>
    <xf numFmtId="0" fontId="9" fillId="0" borderId="20" xfId="9" applyFont="1" applyBorder="1" applyAlignment="1" applyProtection="1">
      <alignment horizontal="center" vertical="center"/>
    </xf>
    <xf numFmtId="0" fontId="9" fillId="0" borderId="6" xfId="9" applyFont="1" applyBorder="1" applyAlignment="1" applyProtection="1">
      <alignment horizontal="center" vertical="center"/>
    </xf>
    <xf numFmtId="0" fontId="9" fillId="0" borderId="13" xfId="9" applyFont="1" applyBorder="1" applyAlignment="1" applyProtection="1">
      <alignment horizontal="center" vertical="center"/>
    </xf>
    <xf numFmtId="0" fontId="9" fillId="3" borderId="5" xfId="9" applyFont="1" applyFill="1" applyBorder="1" applyAlignment="1" applyProtection="1">
      <alignment horizontal="center" vertical="center" shrinkToFit="1"/>
      <protection locked="0"/>
    </xf>
    <xf numFmtId="0" fontId="9" fillId="3" borderId="6" xfId="9" applyFont="1" applyFill="1" applyBorder="1" applyAlignment="1" applyProtection="1">
      <alignment horizontal="center" vertical="center" shrinkToFit="1"/>
      <protection locked="0"/>
    </xf>
    <xf numFmtId="0" fontId="9" fillId="3" borderId="13" xfId="9" applyFont="1" applyFill="1" applyBorder="1" applyAlignment="1" applyProtection="1">
      <alignment horizontal="center" vertical="center" shrinkToFit="1"/>
      <protection locked="0"/>
    </xf>
    <xf numFmtId="0" fontId="9" fillId="0" borderId="7" xfId="9" applyFont="1" applyBorder="1" applyAlignment="1" applyProtection="1">
      <alignment horizontal="center" vertical="center"/>
    </xf>
    <xf numFmtId="0" fontId="9" fillId="0" borderId="9" xfId="9" applyFont="1" applyBorder="1" applyAlignment="1" applyProtection="1">
      <alignment horizontal="center" vertical="center"/>
    </xf>
    <xf numFmtId="0" fontId="9" fillId="0" borderId="5" xfId="9" applyFont="1" applyBorder="1" applyAlignment="1" applyProtection="1">
      <alignment horizontal="center" vertical="center" shrinkToFit="1"/>
    </xf>
    <xf numFmtId="0" fontId="9" fillId="0" borderId="6" xfId="9" applyFont="1" applyBorder="1" applyAlignment="1" applyProtection="1">
      <alignment horizontal="center" vertical="center" shrinkToFit="1"/>
    </xf>
    <xf numFmtId="0" fontId="9" fillId="0" borderId="19" xfId="9" applyFont="1" applyBorder="1" applyAlignment="1" applyProtection="1">
      <alignment horizontal="center" vertical="center" shrinkToFit="1"/>
    </xf>
    <xf numFmtId="0" fontId="9" fillId="0" borderId="30" xfId="9" applyFont="1" applyBorder="1" applyAlignment="1" applyProtection="1">
      <alignment horizontal="center" vertical="center"/>
    </xf>
    <xf numFmtId="0" fontId="9" fillId="0" borderId="28" xfId="9" applyFont="1" applyBorder="1" applyAlignment="1" applyProtection="1">
      <alignment horizontal="center" vertical="center"/>
    </xf>
    <xf numFmtId="0" fontId="9" fillId="0" borderId="27" xfId="9" applyFont="1" applyBorder="1" applyAlignment="1" applyProtection="1">
      <alignment horizontal="center" vertical="center"/>
    </xf>
    <xf numFmtId="0" fontId="9" fillId="3" borderId="29" xfId="9" applyFont="1" applyFill="1" applyBorder="1" applyAlignment="1" applyProtection="1">
      <alignment horizontal="center" shrinkToFit="1"/>
      <protection locked="0"/>
    </xf>
    <xf numFmtId="0" fontId="9" fillId="3" borderId="28" xfId="9" applyFont="1" applyFill="1" applyBorder="1" applyAlignment="1" applyProtection="1">
      <alignment horizontal="center" shrinkToFit="1"/>
      <protection locked="0"/>
    </xf>
    <xf numFmtId="0" fontId="9" fillId="3" borderId="27" xfId="9" applyFont="1" applyFill="1" applyBorder="1" applyAlignment="1" applyProtection="1">
      <alignment horizontal="center" shrinkToFit="1"/>
      <protection locked="0"/>
    </xf>
    <xf numFmtId="0" fontId="9" fillId="0" borderId="24" xfId="9" applyFont="1" applyBorder="1" applyAlignment="1" applyProtection="1">
      <alignment horizontal="center" vertical="center"/>
    </xf>
    <xf numFmtId="0" fontId="9" fillId="0" borderId="8" xfId="9" applyFont="1" applyBorder="1" applyAlignment="1" applyProtection="1">
      <alignment horizontal="center" vertical="center"/>
    </xf>
    <xf numFmtId="0" fontId="9" fillId="0" borderId="22" xfId="9" applyFont="1" applyBorder="1" applyAlignment="1" applyProtection="1">
      <alignment horizontal="center" vertical="center"/>
    </xf>
    <xf numFmtId="0" fontId="9" fillId="3" borderId="7" xfId="9" applyFont="1" applyFill="1" applyBorder="1" applyAlignment="1" applyProtection="1">
      <alignment horizontal="center" vertical="center" shrinkToFit="1"/>
      <protection locked="0"/>
    </xf>
    <xf numFmtId="0" fontId="9" fillId="3" borderId="2" xfId="9" applyFont="1" applyFill="1" applyBorder="1" applyAlignment="1" applyProtection="1">
      <alignment horizontal="center" vertical="center" shrinkToFit="1"/>
      <protection locked="0"/>
    </xf>
    <xf numFmtId="0" fontId="9" fillId="3" borderId="3" xfId="9" applyFont="1" applyFill="1" applyBorder="1" applyAlignment="1" applyProtection="1">
      <alignment horizontal="center" vertical="center" shrinkToFit="1"/>
      <protection locked="0"/>
    </xf>
    <xf numFmtId="0" fontId="9" fillId="3" borderId="26" xfId="9" applyFont="1" applyFill="1" applyBorder="1" applyAlignment="1" applyProtection="1">
      <alignment horizontal="center" vertical="center" shrinkToFit="1"/>
      <protection locked="0"/>
    </xf>
    <xf numFmtId="0" fontId="9" fillId="0" borderId="7" xfId="9" applyFont="1" applyBorder="1" applyAlignment="1" applyProtection="1">
      <alignment horizontal="center" vertical="center" wrapText="1"/>
    </xf>
    <xf numFmtId="0" fontId="9" fillId="0" borderId="2" xfId="9" applyFont="1" applyBorder="1" applyAlignment="1" applyProtection="1">
      <alignment horizontal="center" vertical="center"/>
    </xf>
    <xf numFmtId="0" fontId="8" fillId="3" borderId="7" xfId="9" applyFont="1" applyFill="1" applyBorder="1" applyAlignment="1" applyProtection="1">
      <alignment vertical="center" shrinkToFit="1"/>
      <protection locked="0"/>
    </xf>
    <xf numFmtId="0" fontId="8" fillId="3" borderId="8" xfId="9" applyFont="1" applyFill="1" applyBorder="1" applyAlignment="1" applyProtection="1">
      <alignment vertical="center" shrinkToFit="1"/>
      <protection locked="0"/>
    </xf>
    <xf numFmtId="0" fontId="3" fillId="0" borderId="3" xfId="9" applyFont="1" applyBorder="1" applyAlignment="1" applyProtection="1">
      <alignment horizontal="center"/>
    </xf>
    <xf numFmtId="0" fontId="3" fillId="0" borderId="21" xfId="9" applyFont="1" applyBorder="1" applyAlignment="1" applyProtection="1">
      <alignment horizontal="center"/>
    </xf>
    <xf numFmtId="0" fontId="9" fillId="0" borderId="5" xfId="9" applyFont="1" applyBorder="1" applyAlignment="1" applyProtection="1">
      <alignment horizontal="center" vertical="center"/>
    </xf>
    <xf numFmtId="0" fontId="9" fillId="3" borderId="19" xfId="9" applyFont="1" applyFill="1" applyBorder="1" applyAlignment="1" applyProtection="1">
      <alignment horizontal="center" vertical="center" shrinkToFit="1"/>
      <protection locked="0"/>
    </xf>
    <xf numFmtId="0" fontId="8" fillId="3" borderId="40" xfId="9" applyFont="1" applyFill="1" applyBorder="1" applyAlignment="1" applyProtection="1">
      <alignment vertical="center" shrinkToFit="1"/>
      <protection locked="0"/>
    </xf>
    <xf numFmtId="0" fontId="8" fillId="3" borderId="0" xfId="9" applyFont="1" applyFill="1" applyBorder="1" applyAlignment="1" applyProtection="1">
      <alignment vertical="center" shrinkToFit="1"/>
      <protection locked="0"/>
    </xf>
    <xf numFmtId="0" fontId="9" fillId="0" borderId="12" xfId="9" applyFont="1" applyBorder="1" applyAlignment="1" applyProtection="1">
      <alignment horizontal="center" vertical="center"/>
    </xf>
    <xf numFmtId="0" fontId="9" fillId="0" borderId="0" xfId="9" applyFont="1" applyBorder="1" applyAlignment="1" applyProtection="1">
      <alignment horizontal="center" vertical="center"/>
    </xf>
    <xf numFmtId="0" fontId="9" fillId="0" borderId="18" xfId="9" applyFont="1" applyBorder="1" applyAlignment="1" applyProtection="1">
      <alignment horizontal="center" vertical="center"/>
    </xf>
    <xf numFmtId="0" fontId="9" fillId="0" borderId="7" xfId="9" applyFont="1" applyBorder="1" applyAlignment="1" applyProtection="1">
      <alignment horizontal="center" vertical="center" shrinkToFit="1"/>
    </xf>
    <xf numFmtId="0" fontId="9" fillId="0" borderId="8" xfId="9" applyFont="1" applyBorder="1" applyAlignment="1" applyProtection="1">
      <alignment horizontal="center" vertical="center" shrinkToFit="1"/>
    </xf>
    <xf numFmtId="0" fontId="9" fillId="0" borderId="9" xfId="9" applyFont="1" applyBorder="1" applyAlignment="1" applyProtection="1">
      <alignment horizontal="center" vertical="center" shrinkToFit="1"/>
    </xf>
    <xf numFmtId="0" fontId="9" fillId="0" borderId="2" xfId="9" applyFont="1" applyBorder="1" applyAlignment="1" applyProtection="1">
      <alignment horizontal="center" vertical="center" shrinkToFit="1"/>
    </xf>
    <xf numFmtId="0" fontId="9" fillId="0" borderId="3" xfId="9" applyFont="1" applyBorder="1" applyAlignment="1" applyProtection="1">
      <alignment horizontal="center" vertical="center" shrinkToFit="1"/>
    </xf>
    <xf numFmtId="0" fontId="9" fillId="0" borderId="26" xfId="9" applyFont="1" applyBorder="1" applyAlignment="1" applyProtection="1">
      <alignment horizontal="center" vertical="center" shrinkToFit="1"/>
    </xf>
    <xf numFmtId="0" fontId="9" fillId="0" borderId="1" xfId="9" applyFont="1" applyBorder="1" applyAlignment="1" applyProtection="1">
      <alignment horizontal="center" vertical="center"/>
    </xf>
    <xf numFmtId="0" fontId="5" fillId="0" borderId="5" xfId="9" applyFont="1" applyBorder="1" applyAlignment="1" applyProtection="1">
      <alignment horizontal="center" vertical="center" shrinkToFit="1"/>
    </xf>
    <xf numFmtId="0" fontId="5" fillId="0" borderId="6" xfId="9" applyFont="1" applyBorder="1" applyAlignment="1" applyProtection="1">
      <alignment horizontal="center" vertical="center" shrinkToFit="1"/>
    </xf>
    <xf numFmtId="0" fontId="5" fillId="0" borderId="19" xfId="9" applyFont="1" applyBorder="1" applyAlignment="1" applyProtection="1">
      <alignment horizontal="center" vertical="center" shrinkToFit="1"/>
    </xf>
    <xf numFmtId="0" fontId="5" fillId="0" borderId="5" xfId="9" applyFont="1" applyBorder="1" applyAlignment="1" applyProtection="1">
      <alignment horizontal="center" vertical="center"/>
    </xf>
    <xf numFmtId="0" fontId="5" fillId="0" borderId="6" xfId="9" applyFont="1" applyBorder="1" applyAlignment="1" applyProtection="1">
      <alignment horizontal="center" vertical="center"/>
    </xf>
    <xf numFmtId="0" fontId="5" fillId="0" borderId="19" xfId="9" applyFont="1" applyBorder="1" applyAlignment="1" applyProtection="1">
      <alignment horizontal="center" vertical="center"/>
    </xf>
    <xf numFmtId="0" fontId="12" fillId="3" borderId="37" xfId="9" applyFont="1" applyFill="1" applyBorder="1" applyAlignment="1" applyProtection="1">
      <alignment shrinkToFit="1"/>
      <protection locked="0"/>
    </xf>
    <xf numFmtId="0" fontId="12" fillId="3" borderId="23" xfId="9" applyFont="1" applyFill="1" applyBorder="1" applyAlignment="1" applyProtection="1">
      <alignment shrinkToFit="1"/>
      <protection locked="0"/>
    </xf>
    <xf numFmtId="0" fontId="12" fillId="3" borderId="0" xfId="9" applyFont="1" applyFill="1" applyAlignment="1" applyProtection="1">
      <alignment vertical="center" shrinkToFit="1"/>
      <protection locked="0"/>
    </xf>
    <xf numFmtId="0" fontId="12" fillId="3" borderId="23" xfId="9" applyFont="1" applyFill="1" applyBorder="1" applyAlignment="1" applyProtection="1">
      <alignment vertical="center" shrinkToFit="1"/>
      <protection locked="0"/>
    </xf>
    <xf numFmtId="0" fontId="12" fillId="3" borderId="37" xfId="9" applyFont="1" applyFill="1" applyBorder="1" applyAlignment="1" applyProtection="1">
      <alignment vertical="center" shrinkToFit="1"/>
      <protection locked="0"/>
    </xf>
    <xf numFmtId="0" fontId="9" fillId="0" borderId="1" xfId="9" applyFont="1" applyBorder="1" applyAlignment="1" applyProtection="1">
      <alignment horizontal="center"/>
    </xf>
    <xf numFmtId="0" fontId="11" fillId="0" borderId="1" xfId="9" applyFont="1" applyBorder="1" applyAlignment="1" applyProtection="1">
      <alignment horizontal="center"/>
    </xf>
    <xf numFmtId="0" fontId="9" fillId="0" borderId="6" xfId="9" applyFont="1" applyBorder="1" applyAlignment="1" applyProtection="1">
      <alignment horizontal="center"/>
    </xf>
    <xf numFmtId="0" fontId="9" fillId="0" borderId="13" xfId="9" applyFont="1" applyBorder="1" applyAlignment="1" applyProtection="1">
      <alignment horizontal="center"/>
    </xf>
    <xf numFmtId="0" fontId="9" fillId="0" borderId="12" xfId="9" applyFont="1" applyBorder="1" applyAlignment="1" applyProtection="1">
      <alignment vertical="top"/>
    </xf>
    <xf numFmtId="0" fontId="9" fillId="0" borderId="0" xfId="9" applyFont="1" applyBorder="1" applyAlignment="1" applyProtection="1">
      <alignment vertical="top"/>
    </xf>
    <xf numFmtId="0" fontId="9" fillId="0" borderId="11" xfId="9" applyFont="1" applyBorder="1" applyAlignment="1" applyProtection="1">
      <alignment vertical="top"/>
    </xf>
    <xf numFmtId="0" fontId="9" fillId="0" borderId="17" xfId="9" applyFont="1" applyBorder="1" applyAlignment="1" applyProtection="1">
      <alignment vertical="top"/>
    </xf>
    <xf numFmtId="0" fontId="9" fillId="0" borderId="15" xfId="9" applyFont="1" applyBorder="1" applyAlignment="1" applyProtection="1">
      <alignment vertical="top"/>
    </xf>
    <xf numFmtId="0" fontId="9" fillId="0" borderId="14" xfId="9" applyFont="1" applyBorder="1" applyAlignment="1" applyProtection="1">
      <alignment vertical="top"/>
    </xf>
    <xf numFmtId="0" fontId="9" fillId="0" borderId="10" xfId="9" applyFont="1" applyBorder="1" applyAlignment="1" applyProtection="1">
      <alignment wrapText="1"/>
    </xf>
    <xf numFmtId="0" fontId="28" fillId="0" borderId="47" xfId="10" applyFont="1" applyFill="1" applyBorder="1" applyAlignment="1" applyProtection="1">
      <alignment horizontal="center" vertical="center"/>
    </xf>
    <xf numFmtId="0" fontId="28" fillId="0" borderId="43" xfId="10" applyFont="1" applyFill="1" applyBorder="1" applyAlignment="1" applyProtection="1">
      <alignment horizontal="center" vertical="center"/>
    </xf>
    <xf numFmtId="0" fontId="28" fillId="0" borderId="47" xfId="10" applyFont="1" applyFill="1" applyBorder="1" applyAlignment="1">
      <alignment horizontal="center" vertical="center" wrapText="1"/>
    </xf>
    <xf numFmtId="0" fontId="28" fillId="0" borderId="43" xfId="10" applyFont="1" applyFill="1" applyBorder="1" applyAlignment="1">
      <alignment horizontal="center" vertical="center" wrapText="1"/>
    </xf>
    <xf numFmtId="0" fontId="28" fillId="0" borderId="8" xfId="10" applyFont="1" applyFill="1" applyBorder="1" applyAlignment="1">
      <alignment horizontal="left" vertical="center" wrapText="1"/>
    </xf>
    <xf numFmtId="49" fontId="33" fillId="0" borderId="0" xfId="10" applyNumberFormat="1" applyFont="1" applyFill="1" applyBorder="1" applyAlignment="1">
      <alignment horizontal="center" vertical="center"/>
    </xf>
    <xf numFmtId="49" fontId="33" fillId="0" borderId="0" xfId="10" applyNumberFormat="1" applyFont="1" applyFill="1" applyBorder="1" applyAlignment="1">
      <alignment horizontal="left" vertical="center"/>
    </xf>
    <xf numFmtId="0" fontId="28" fillId="5" borderId="7" xfId="10" applyFont="1" applyFill="1" applyBorder="1" applyAlignment="1">
      <alignment horizontal="center" vertical="center"/>
    </xf>
    <xf numFmtId="0" fontId="28" fillId="5" borderId="8" xfId="10" applyFont="1" applyFill="1" applyBorder="1" applyAlignment="1">
      <alignment horizontal="center" vertical="center"/>
    </xf>
    <xf numFmtId="0" fontId="28" fillId="5" borderId="9" xfId="10" applyFont="1" applyFill="1" applyBorder="1" applyAlignment="1">
      <alignment horizontal="center" vertical="center"/>
    </xf>
    <xf numFmtId="0" fontId="28" fillId="5" borderId="2" xfId="10" applyFont="1" applyFill="1" applyBorder="1" applyAlignment="1">
      <alignment horizontal="center" vertical="center"/>
    </xf>
    <xf numFmtId="0" fontId="28" fillId="5" borderId="3" xfId="10" applyFont="1" applyFill="1" applyBorder="1" applyAlignment="1">
      <alignment horizontal="center" vertical="center"/>
    </xf>
    <xf numFmtId="0" fontId="28" fillId="5" borderId="26" xfId="10" applyFont="1" applyFill="1" applyBorder="1" applyAlignment="1">
      <alignment horizontal="center" vertical="center"/>
    </xf>
    <xf numFmtId="0" fontId="28" fillId="5" borderId="39" xfId="10" applyFont="1" applyFill="1" applyBorder="1" applyAlignment="1">
      <alignment horizontal="center" vertical="center" wrapText="1"/>
    </xf>
    <xf numFmtId="0" fontId="28" fillId="5" borderId="4" xfId="10" applyFont="1" applyFill="1" applyBorder="1" applyAlignment="1">
      <alignment horizontal="center" vertical="center" wrapText="1"/>
    </xf>
    <xf numFmtId="0" fontId="21" fillId="5" borderId="39" xfId="10" applyFont="1" applyFill="1" applyBorder="1" applyAlignment="1">
      <alignment horizontal="center" vertical="center" wrapText="1"/>
    </xf>
    <xf numFmtId="0" fontId="21" fillId="5" borderId="4" xfId="10" applyFont="1" applyFill="1" applyBorder="1" applyAlignment="1">
      <alignment horizontal="center" vertical="center" wrapText="1"/>
    </xf>
    <xf numFmtId="0" fontId="28" fillId="5" borderId="39" xfId="10" applyFont="1" applyFill="1" applyBorder="1" applyAlignment="1">
      <alignment horizontal="center" vertical="center"/>
    </xf>
    <xf numFmtId="0" fontId="28" fillId="5" borderId="4" xfId="10" applyFont="1" applyFill="1" applyBorder="1" applyAlignment="1">
      <alignment horizontal="center" vertical="center"/>
    </xf>
  </cellXfs>
  <cellStyles count="16">
    <cellStyle name="桁区切り 2" xfId="3"/>
    <cellStyle name="桁区切り 3" xfId="4"/>
    <cellStyle name="標準" xfId="0" builtinId="0"/>
    <cellStyle name="標準 2" xfId="2"/>
    <cellStyle name="標準 2 2" xfId="5"/>
    <cellStyle name="標準 2 3" xfId="12"/>
    <cellStyle name="標準 3" xfId="6"/>
    <cellStyle name="標準 3 2" xfId="13"/>
    <cellStyle name="標準 4" xfId="7"/>
    <cellStyle name="標準 4 2" xfId="8"/>
    <cellStyle name="標準 4 3" xfId="14"/>
    <cellStyle name="標準 5" xfId="1"/>
    <cellStyle name="標準 6" xfId="11"/>
    <cellStyle name="標準 7" xfId="15"/>
    <cellStyle name="標準_１９年度シラバス" xfId="10"/>
    <cellStyle name="標準_Ｈ20科目等履修生様式" xfId="9"/>
  </cellStyles>
  <dxfs count="0"/>
  <tableStyles count="0" defaultTableStyle="TableStyleMedium2" defaultPivotStyle="PivotStyleLight16"/>
  <colors>
    <mruColors>
      <color rgb="FFFF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X87"/>
  <sheetViews>
    <sheetView tabSelected="1" zoomScaleNormal="100" zoomScaleSheetLayoutView="115" workbookViewId="0">
      <selection activeCell="O2" sqref="O2:U3"/>
    </sheetView>
  </sheetViews>
  <sheetFormatPr defaultRowHeight="15.75"/>
  <cols>
    <col min="1" max="1" width="2.21875" style="50" customWidth="1"/>
    <col min="2" max="20" width="4" style="50" customWidth="1"/>
    <col min="21" max="22" width="2.21875" style="50" customWidth="1"/>
    <col min="23" max="16384" width="8.88671875" style="50"/>
  </cols>
  <sheetData>
    <row r="1" spans="1:24" ht="16.5" thickBot="1"/>
    <row r="2" spans="1:24" ht="16.5" customHeight="1">
      <c r="B2" s="159" t="s">
        <v>317</v>
      </c>
      <c r="C2" s="160"/>
      <c r="D2" s="160"/>
      <c r="E2" s="160"/>
      <c r="F2" s="160"/>
      <c r="G2" s="160"/>
      <c r="H2" s="160"/>
      <c r="I2" s="160"/>
      <c r="J2" s="160"/>
      <c r="K2" s="160"/>
      <c r="L2" s="161"/>
      <c r="M2" s="162" t="s">
        <v>29</v>
      </c>
      <c r="N2" s="163"/>
      <c r="O2" s="166"/>
      <c r="P2" s="167"/>
      <c r="Q2" s="167"/>
      <c r="R2" s="167"/>
      <c r="S2" s="167"/>
      <c r="T2" s="167"/>
      <c r="U2" s="168"/>
    </row>
    <row r="3" spans="1:24" ht="16.5" customHeight="1" thickBot="1">
      <c r="B3" s="160"/>
      <c r="C3" s="160"/>
      <c r="D3" s="160"/>
      <c r="E3" s="160"/>
      <c r="F3" s="160"/>
      <c r="G3" s="160"/>
      <c r="H3" s="160"/>
      <c r="I3" s="160"/>
      <c r="J3" s="160"/>
      <c r="K3" s="160"/>
      <c r="L3" s="161"/>
      <c r="M3" s="164"/>
      <c r="N3" s="165"/>
      <c r="O3" s="169"/>
      <c r="P3" s="170"/>
      <c r="Q3" s="170"/>
      <c r="R3" s="170"/>
      <c r="S3" s="170"/>
      <c r="T3" s="170"/>
      <c r="U3" s="171"/>
    </row>
    <row r="4" spans="1:24" ht="16.5" customHeight="1" thickBot="1">
      <c r="B4" s="172" t="s">
        <v>318</v>
      </c>
      <c r="C4" s="172"/>
      <c r="D4" s="172"/>
      <c r="E4" s="172"/>
      <c r="F4" s="172"/>
      <c r="G4" s="172"/>
      <c r="H4" s="172"/>
      <c r="I4" s="172"/>
      <c r="J4" s="172"/>
      <c r="K4" s="172"/>
      <c r="O4" s="144"/>
      <c r="P4" s="144"/>
      <c r="Q4" s="144"/>
      <c r="R4" s="144"/>
      <c r="S4" s="144"/>
      <c r="T4" s="144"/>
      <c r="U4" s="144"/>
    </row>
    <row r="5" spans="1:24" ht="16.5" thickBot="1">
      <c r="B5" s="51"/>
      <c r="C5" s="51"/>
      <c r="D5" s="51"/>
      <c r="E5" s="52"/>
      <c r="F5" s="143" t="s">
        <v>26</v>
      </c>
      <c r="G5" s="144"/>
      <c r="H5" s="144"/>
      <c r="I5" s="144"/>
      <c r="J5" s="144"/>
      <c r="K5" s="144"/>
      <c r="L5" s="53"/>
      <c r="M5" s="145" t="s">
        <v>25</v>
      </c>
      <c r="N5" s="146"/>
      <c r="O5" s="149" t="s">
        <v>78</v>
      </c>
      <c r="P5" s="150"/>
      <c r="Q5" s="151"/>
      <c r="R5" s="155" t="s">
        <v>24</v>
      </c>
      <c r="S5" s="149" t="s">
        <v>79</v>
      </c>
      <c r="T5" s="150"/>
      <c r="U5" s="157"/>
    </row>
    <row r="6" spans="1:24" ht="16.5" customHeight="1">
      <c r="A6" s="54"/>
      <c r="B6" s="184" t="s">
        <v>23</v>
      </c>
      <c r="C6" s="185"/>
      <c r="D6" s="186"/>
      <c r="E6" s="187"/>
      <c r="F6" s="188"/>
      <c r="G6" s="188"/>
      <c r="H6" s="188"/>
      <c r="I6" s="188"/>
      <c r="J6" s="188"/>
      <c r="K6" s="188"/>
      <c r="L6" s="189"/>
      <c r="M6" s="147"/>
      <c r="N6" s="148"/>
      <c r="O6" s="152"/>
      <c r="P6" s="153"/>
      <c r="Q6" s="154"/>
      <c r="R6" s="156"/>
      <c r="S6" s="152"/>
      <c r="T6" s="153"/>
      <c r="U6" s="158"/>
    </row>
    <row r="7" spans="1:24" ht="15.75" customHeight="1">
      <c r="A7" s="54"/>
      <c r="B7" s="190" t="s">
        <v>22</v>
      </c>
      <c r="C7" s="191"/>
      <c r="D7" s="180"/>
      <c r="E7" s="193"/>
      <c r="F7" s="127"/>
      <c r="G7" s="127"/>
      <c r="H7" s="127"/>
      <c r="I7" s="127"/>
      <c r="J7" s="127"/>
      <c r="K7" s="127"/>
      <c r="L7" s="133"/>
      <c r="M7" s="197" t="s">
        <v>33</v>
      </c>
      <c r="N7" s="180"/>
      <c r="O7" s="199"/>
      <c r="P7" s="200"/>
      <c r="Q7" s="55" t="s">
        <v>32</v>
      </c>
      <c r="R7" s="28"/>
      <c r="S7" s="56" t="s">
        <v>31</v>
      </c>
      <c r="T7" s="28"/>
      <c r="U7" s="57" t="s">
        <v>30</v>
      </c>
    </row>
    <row r="8" spans="1:24" ht="15.75" customHeight="1">
      <c r="A8" s="54"/>
      <c r="B8" s="192"/>
      <c r="C8" s="147"/>
      <c r="D8" s="148"/>
      <c r="E8" s="194"/>
      <c r="F8" s="195"/>
      <c r="G8" s="195"/>
      <c r="H8" s="195"/>
      <c r="I8" s="195"/>
      <c r="J8" s="195"/>
      <c r="K8" s="195"/>
      <c r="L8" s="196"/>
      <c r="M8" s="198"/>
      <c r="N8" s="148"/>
      <c r="O8" s="205"/>
      <c r="P8" s="206"/>
      <c r="Q8" s="201" t="s">
        <v>469</v>
      </c>
      <c r="R8" s="201"/>
      <c r="S8" s="201"/>
      <c r="T8" s="201"/>
      <c r="U8" s="202"/>
    </row>
    <row r="9" spans="1:24" ht="26.25" customHeight="1">
      <c r="A9" s="54"/>
      <c r="B9" s="173" t="s">
        <v>28</v>
      </c>
      <c r="C9" s="174"/>
      <c r="D9" s="175"/>
      <c r="E9" s="176"/>
      <c r="F9" s="177"/>
      <c r="G9" s="177"/>
      <c r="H9" s="177"/>
      <c r="I9" s="177"/>
      <c r="J9" s="177"/>
      <c r="K9" s="177"/>
      <c r="L9" s="178"/>
      <c r="M9" s="203" t="s">
        <v>21</v>
      </c>
      <c r="N9" s="175"/>
      <c r="O9" s="176"/>
      <c r="P9" s="177"/>
      <c r="Q9" s="177"/>
      <c r="R9" s="177"/>
      <c r="S9" s="177"/>
      <c r="T9" s="177"/>
      <c r="U9" s="204"/>
    </row>
    <row r="10" spans="1:24" ht="26.25" customHeight="1">
      <c r="A10" s="54"/>
      <c r="B10" s="173" t="s">
        <v>20</v>
      </c>
      <c r="C10" s="174"/>
      <c r="D10" s="175"/>
      <c r="E10" s="176"/>
      <c r="F10" s="177"/>
      <c r="G10" s="177"/>
      <c r="H10" s="177"/>
      <c r="I10" s="177"/>
      <c r="J10" s="177"/>
      <c r="K10" s="177"/>
      <c r="L10" s="178"/>
      <c r="M10" s="179" t="s">
        <v>19</v>
      </c>
      <c r="N10" s="180"/>
      <c r="O10" s="181" t="str">
        <f>IF(O2=0,"",VLOOKUP(O2,時間割!$B$5:$J$70,9,FALSE))</f>
        <v/>
      </c>
      <c r="P10" s="182"/>
      <c r="Q10" s="182"/>
      <c r="R10" s="182"/>
      <c r="S10" s="182"/>
      <c r="T10" s="182"/>
      <c r="U10" s="183"/>
      <c r="W10" s="58"/>
    </row>
    <row r="11" spans="1:24" ht="18" customHeight="1">
      <c r="A11" s="54"/>
      <c r="B11" s="207" t="s">
        <v>18</v>
      </c>
      <c r="C11" s="208"/>
      <c r="D11" s="209"/>
      <c r="E11" s="210" t="str">
        <f>IF(O2=0,"",VLOOKUP(O2,時間割!$B$5:$J$70,2,FALSE))</f>
        <v/>
      </c>
      <c r="F11" s="211"/>
      <c r="G11" s="211"/>
      <c r="H11" s="211"/>
      <c r="I11" s="211"/>
      <c r="J11" s="211"/>
      <c r="K11" s="211"/>
      <c r="L11" s="212"/>
      <c r="M11" s="216" t="s">
        <v>17</v>
      </c>
      <c r="N11" s="216"/>
      <c r="O11" s="216"/>
      <c r="P11" s="220" t="str">
        <f>IF(O2=0,"",VLOOKUP(O2,時間割!$B$5:$J$70,5,FALSE))</f>
        <v/>
      </c>
      <c r="Q11" s="221"/>
      <c r="R11" s="221"/>
      <c r="S11" s="221"/>
      <c r="T11" s="221"/>
      <c r="U11" s="222"/>
    </row>
    <row r="12" spans="1:24" ht="18" customHeight="1">
      <c r="A12" s="54"/>
      <c r="B12" s="192"/>
      <c r="C12" s="147"/>
      <c r="D12" s="148"/>
      <c r="E12" s="213"/>
      <c r="F12" s="214"/>
      <c r="G12" s="214"/>
      <c r="H12" s="214"/>
      <c r="I12" s="214"/>
      <c r="J12" s="214"/>
      <c r="K12" s="214"/>
      <c r="L12" s="215"/>
      <c r="M12" s="216" t="s">
        <v>16</v>
      </c>
      <c r="N12" s="216"/>
      <c r="O12" s="216"/>
      <c r="P12" s="217" t="str">
        <f>IF(O2=0,"",VLOOKUP(O2,時間割!$B$5:$J$70,6,FALSE))</f>
        <v/>
      </c>
      <c r="Q12" s="218"/>
      <c r="R12" s="218"/>
      <c r="S12" s="218"/>
      <c r="T12" s="218"/>
      <c r="U12" s="219"/>
    </row>
    <row r="13" spans="1:24" ht="5.25" customHeight="1">
      <c r="B13" s="59"/>
      <c r="D13" s="60"/>
      <c r="E13" s="60"/>
      <c r="F13" s="60"/>
      <c r="G13" s="60"/>
      <c r="H13" s="60"/>
      <c r="I13" s="60"/>
      <c r="J13" s="60"/>
      <c r="K13" s="60"/>
      <c r="L13" s="60"/>
      <c r="M13" s="60"/>
      <c r="N13" s="60"/>
      <c r="O13" s="60"/>
      <c r="P13" s="60"/>
      <c r="Q13" s="60"/>
      <c r="R13" s="60"/>
      <c r="S13" s="60"/>
      <c r="T13" s="60"/>
      <c r="U13" s="61"/>
      <c r="V13" s="62"/>
    </row>
    <row r="14" spans="1:24" ht="17.25" customHeight="1">
      <c r="B14" s="63" t="s">
        <v>15</v>
      </c>
      <c r="C14" s="64" t="s">
        <v>14</v>
      </c>
      <c r="D14" s="65"/>
      <c r="E14" s="65"/>
      <c r="F14" s="65"/>
      <c r="G14" s="65"/>
      <c r="H14" s="65"/>
      <c r="I14" s="65"/>
      <c r="J14" s="65"/>
      <c r="K14" s="65"/>
      <c r="L14" s="65"/>
      <c r="M14" s="65"/>
      <c r="N14" s="65"/>
      <c r="O14" s="65"/>
      <c r="P14" s="65"/>
      <c r="Q14" s="65"/>
      <c r="R14" s="65"/>
      <c r="S14" s="65"/>
      <c r="T14" s="65"/>
      <c r="U14" s="66"/>
      <c r="V14" s="65"/>
    </row>
    <row r="15" spans="1:24" ht="18" customHeight="1">
      <c r="B15" s="67"/>
      <c r="C15" s="225"/>
      <c r="D15" s="225"/>
      <c r="E15" s="225"/>
      <c r="F15" s="225"/>
      <c r="G15" s="225"/>
      <c r="H15" s="225"/>
      <c r="I15" s="225"/>
      <c r="J15" s="225"/>
      <c r="K15" s="225"/>
      <c r="L15" s="225"/>
      <c r="M15" s="225"/>
      <c r="N15" s="225"/>
      <c r="O15" s="225"/>
      <c r="P15" s="225"/>
      <c r="Q15" s="225"/>
      <c r="R15" s="225"/>
      <c r="S15" s="225"/>
      <c r="T15" s="225"/>
      <c r="U15" s="54"/>
      <c r="V15" s="62"/>
      <c r="W15" s="68">
        <f>LEN(C15)</f>
        <v>0</v>
      </c>
      <c r="X15" s="69" t="s">
        <v>63</v>
      </c>
    </row>
    <row r="16" spans="1:24" ht="6" customHeight="1">
      <c r="B16" s="67"/>
      <c r="C16" s="226"/>
      <c r="D16" s="226"/>
      <c r="E16" s="226"/>
      <c r="F16" s="226"/>
      <c r="G16" s="226"/>
      <c r="H16" s="226"/>
      <c r="I16" s="226"/>
      <c r="J16" s="226"/>
      <c r="K16" s="226"/>
      <c r="L16" s="226"/>
      <c r="M16" s="226"/>
      <c r="N16" s="226"/>
      <c r="O16" s="226"/>
      <c r="P16" s="226"/>
      <c r="Q16" s="226"/>
      <c r="R16" s="226"/>
      <c r="S16" s="226"/>
      <c r="T16" s="226"/>
      <c r="U16" s="54"/>
      <c r="V16" s="62"/>
    </row>
    <row r="17" spans="2:24" ht="18" customHeight="1">
      <c r="B17" s="67"/>
      <c r="C17" s="227"/>
      <c r="D17" s="227"/>
      <c r="E17" s="227"/>
      <c r="F17" s="227"/>
      <c r="G17" s="227"/>
      <c r="H17" s="227"/>
      <c r="I17" s="227"/>
      <c r="J17" s="227"/>
      <c r="K17" s="227"/>
      <c r="L17" s="227"/>
      <c r="M17" s="227"/>
      <c r="N17" s="227"/>
      <c r="O17" s="227"/>
      <c r="P17" s="227"/>
      <c r="Q17" s="227"/>
      <c r="R17" s="227"/>
      <c r="S17" s="227"/>
      <c r="T17" s="227"/>
      <c r="U17" s="54"/>
      <c r="V17" s="62"/>
      <c r="W17" s="68">
        <f>LEN(C17)</f>
        <v>0</v>
      </c>
      <c r="X17" s="69" t="s">
        <v>63</v>
      </c>
    </row>
    <row r="18" spans="2:24" ht="6" customHeight="1">
      <c r="B18" s="67"/>
      <c r="C18" s="226"/>
      <c r="D18" s="226"/>
      <c r="E18" s="226"/>
      <c r="F18" s="226"/>
      <c r="G18" s="226"/>
      <c r="H18" s="226"/>
      <c r="I18" s="226"/>
      <c r="J18" s="226"/>
      <c r="K18" s="226"/>
      <c r="L18" s="226"/>
      <c r="M18" s="226"/>
      <c r="N18" s="226"/>
      <c r="O18" s="226"/>
      <c r="P18" s="226"/>
      <c r="Q18" s="226"/>
      <c r="R18" s="226"/>
      <c r="S18" s="226"/>
      <c r="T18" s="226"/>
      <c r="U18" s="54"/>
      <c r="V18" s="62"/>
    </row>
    <row r="19" spans="2:24" ht="18" customHeight="1">
      <c r="B19" s="67"/>
      <c r="C19" s="227"/>
      <c r="D19" s="227"/>
      <c r="E19" s="227"/>
      <c r="F19" s="227"/>
      <c r="G19" s="227"/>
      <c r="H19" s="227"/>
      <c r="I19" s="227"/>
      <c r="J19" s="227"/>
      <c r="K19" s="227"/>
      <c r="L19" s="227"/>
      <c r="M19" s="227"/>
      <c r="N19" s="227"/>
      <c r="O19" s="227"/>
      <c r="P19" s="227"/>
      <c r="Q19" s="227"/>
      <c r="R19" s="227"/>
      <c r="S19" s="227"/>
      <c r="T19" s="227"/>
      <c r="U19" s="54"/>
      <c r="V19" s="62"/>
      <c r="W19" s="68">
        <f>LEN(C19)</f>
        <v>0</v>
      </c>
      <c r="X19" s="69" t="s">
        <v>63</v>
      </c>
    </row>
    <row r="20" spans="2:24" ht="5.25" customHeight="1">
      <c r="B20" s="67"/>
      <c r="C20" s="226"/>
      <c r="D20" s="226"/>
      <c r="E20" s="226"/>
      <c r="F20" s="226"/>
      <c r="G20" s="226"/>
      <c r="H20" s="226"/>
      <c r="I20" s="226"/>
      <c r="J20" s="226"/>
      <c r="K20" s="226"/>
      <c r="L20" s="226"/>
      <c r="M20" s="226"/>
      <c r="N20" s="226"/>
      <c r="O20" s="226"/>
      <c r="P20" s="226"/>
      <c r="Q20" s="226"/>
      <c r="R20" s="226"/>
      <c r="S20" s="226"/>
      <c r="T20" s="226"/>
      <c r="U20" s="54"/>
      <c r="V20" s="62"/>
    </row>
    <row r="21" spans="2:24" ht="18" customHeight="1">
      <c r="B21" s="67"/>
      <c r="C21" s="227"/>
      <c r="D21" s="227"/>
      <c r="E21" s="227"/>
      <c r="F21" s="227"/>
      <c r="G21" s="227"/>
      <c r="H21" s="227"/>
      <c r="I21" s="227"/>
      <c r="J21" s="227"/>
      <c r="K21" s="227"/>
      <c r="L21" s="227"/>
      <c r="M21" s="227"/>
      <c r="N21" s="227"/>
      <c r="O21" s="227"/>
      <c r="P21" s="227"/>
      <c r="Q21" s="227"/>
      <c r="R21" s="227"/>
      <c r="S21" s="227"/>
      <c r="T21" s="227"/>
      <c r="U21" s="54"/>
      <c r="V21" s="62"/>
      <c r="W21" s="68">
        <f>LEN(C21)</f>
        <v>0</v>
      </c>
      <c r="X21" s="69" t="s">
        <v>63</v>
      </c>
    </row>
    <row r="22" spans="2:24" ht="5.25" customHeight="1">
      <c r="B22" s="67"/>
      <c r="C22" s="226"/>
      <c r="D22" s="226"/>
      <c r="E22" s="226"/>
      <c r="F22" s="226"/>
      <c r="G22" s="226"/>
      <c r="H22" s="226"/>
      <c r="I22" s="226"/>
      <c r="J22" s="226"/>
      <c r="K22" s="226"/>
      <c r="L22" s="226"/>
      <c r="M22" s="226"/>
      <c r="N22" s="226"/>
      <c r="O22" s="226"/>
      <c r="P22" s="226"/>
      <c r="Q22" s="226"/>
      <c r="R22" s="226"/>
      <c r="S22" s="226"/>
      <c r="T22" s="226"/>
      <c r="U22" s="54"/>
      <c r="V22" s="62"/>
    </row>
    <row r="23" spans="2:24" ht="18" customHeight="1">
      <c r="B23" s="67"/>
      <c r="C23" s="227"/>
      <c r="D23" s="227"/>
      <c r="E23" s="227"/>
      <c r="F23" s="227"/>
      <c r="G23" s="227"/>
      <c r="H23" s="227"/>
      <c r="I23" s="227"/>
      <c r="J23" s="227"/>
      <c r="K23" s="227"/>
      <c r="L23" s="227"/>
      <c r="M23" s="227"/>
      <c r="N23" s="227"/>
      <c r="O23" s="227"/>
      <c r="P23" s="227"/>
      <c r="Q23" s="227"/>
      <c r="R23" s="227"/>
      <c r="S23" s="227"/>
      <c r="T23" s="227"/>
      <c r="U23" s="54"/>
      <c r="V23" s="62"/>
      <c r="W23" s="68">
        <f>LEN(C23)</f>
        <v>0</v>
      </c>
      <c r="X23" s="69" t="s">
        <v>63</v>
      </c>
    </row>
    <row r="24" spans="2:24" ht="5.25" customHeight="1">
      <c r="B24" s="67"/>
      <c r="C24" s="226"/>
      <c r="D24" s="226"/>
      <c r="E24" s="226"/>
      <c r="F24" s="226"/>
      <c r="G24" s="226"/>
      <c r="H24" s="226"/>
      <c r="I24" s="226"/>
      <c r="J24" s="226"/>
      <c r="K24" s="226"/>
      <c r="L24" s="226"/>
      <c r="M24" s="226"/>
      <c r="N24" s="226"/>
      <c r="O24" s="226"/>
      <c r="P24" s="226"/>
      <c r="Q24" s="226"/>
      <c r="R24" s="226"/>
      <c r="S24" s="226"/>
      <c r="T24" s="226"/>
      <c r="U24" s="54"/>
      <c r="V24" s="62"/>
    </row>
    <row r="25" spans="2:24" ht="18" customHeight="1">
      <c r="B25" s="67"/>
      <c r="C25" s="227"/>
      <c r="D25" s="227"/>
      <c r="E25" s="227"/>
      <c r="F25" s="227"/>
      <c r="G25" s="227"/>
      <c r="H25" s="227"/>
      <c r="I25" s="227"/>
      <c r="J25" s="227"/>
      <c r="K25" s="227"/>
      <c r="L25" s="227"/>
      <c r="M25" s="227"/>
      <c r="N25" s="227"/>
      <c r="O25" s="227"/>
      <c r="P25" s="227"/>
      <c r="Q25" s="227"/>
      <c r="R25" s="227"/>
      <c r="S25" s="227"/>
      <c r="T25" s="227"/>
      <c r="U25" s="54"/>
      <c r="V25" s="62"/>
      <c r="W25" s="68">
        <f>LEN(C25)</f>
        <v>0</v>
      </c>
      <c r="X25" s="69" t="s">
        <v>63</v>
      </c>
    </row>
    <row r="26" spans="2:24" ht="5.25" customHeight="1">
      <c r="B26" s="67"/>
      <c r="C26" s="226"/>
      <c r="D26" s="226"/>
      <c r="E26" s="226"/>
      <c r="F26" s="226"/>
      <c r="G26" s="226"/>
      <c r="H26" s="226"/>
      <c r="I26" s="226"/>
      <c r="J26" s="226"/>
      <c r="K26" s="226"/>
      <c r="L26" s="226"/>
      <c r="M26" s="226"/>
      <c r="N26" s="226"/>
      <c r="O26" s="226"/>
      <c r="P26" s="226"/>
      <c r="Q26" s="226"/>
      <c r="R26" s="226"/>
      <c r="S26" s="226"/>
      <c r="T26" s="226"/>
      <c r="U26" s="54"/>
      <c r="V26" s="62"/>
    </row>
    <row r="27" spans="2:24" ht="5.25" customHeight="1">
      <c r="B27" s="67"/>
      <c r="C27" s="70"/>
      <c r="D27" s="62"/>
      <c r="E27" s="62"/>
      <c r="F27" s="62"/>
      <c r="G27" s="62"/>
      <c r="H27" s="62"/>
      <c r="I27" s="62"/>
      <c r="J27" s="62"/>
      <c r="K27" s="62"/>
      <c r="L27" s="62"/>
      <c r="M27" s="62"/>
      <c r="N27" s="62"/>
      <c r="O27" s="62"/>
      <c r="P27" s="62"/>
      <c r="Q27" s="62"/>
      <c r="R27" s="62"/>
      <c r="S27" s="62"/>
      <c r="T27" s="62"/>
      <c r="U27" s="71"/>
      <c r="V27" s="62"/>
    </row>
    <row r="28" spans="2:24" ht="6" customHeight="1">
      <c r="B28" s="59"/>
      <c r="C28" s="62"/>
      <c r="D28" s="60"/>
      <c r="E28" s="60"/>
      <c r="F28" s="60"/>
      <c r="G28" s="60"/>
      <c r="H28" s="60"/>
      <c r="I28" s="60"/>
      <c r="J28" s="60"/>
      <c r="K28" s="60"/>
      <c r="L28" s="60"/>
      <c r="M28" s="60"/>
      <c r="N28" s="60"/>
      <c r="O28" s="60"/>
      <c r="P28" s="60"/>
      <c r="Q28" s="60"/>
      <c r="R28" s="60"/>
      <c r="S28" s="60"/>
      <c r="T28" s="60"/>
      <c r="U28" s="54"/>
      <c r="V28" s="62"/>
    </row>
    <row r="29" spans="2:24" ht="16.5" customHeight="1">
      <c r="B29" s="63" t="s">
        <v>13</v>
      </c>
      <c r="C29" s="64" t="s">
        <v>12</v>
      </c>
      <c r="D29" s="65"/>
      <c r="E29" s="65"/>
      <c r="F29" s="65"/>
      <c r="G29" s="65"/>
      <c r="H29" s="65"/>
      <c r="I29" s="65"/>
      <c r="J29" s="65"/>
      <c r="K29" s="65"/>
      <c r="L29" s="65"/>
      <c r="M29" s="65"/>
      <c r="N29" s="65"/>
      <c r="O29" s="65"/>
      <c r="P29" s="65"/>
      <c r="Q29" s="65"/>
      <c r="R29" s="65"/>
      <c r="S29" s="65"/>
      <c r="T29" s="65"/>
      <c r="U29" s="66"/>
      <c r="V29" s="65"/>
    </row>
    <row r="30" spans="2:24" ht="18" customHeight="1">
      <c r="B30" s="67"/>
      <c r="C30" s="225"/>
      <c r="D30" s="225"/>
      <c r="E30" s="225"/>
      <c r="F30" s="225"/>
      <c r="G30" s="225"/>
      <c r="H30" s="225"/>
      <c r="I30" s="225"/>
      <c r="J30" s="225"/>
      <c r="K30" s="225"/>
      <c r="L30" s="225"/>
      <c r="M30" s="225"/>
      <c r="N30" s="225"/>
      <c r="O30" s="225"/>
      <c r="P30" s="225"/>
      <c r="Q30" s="225"/>
      <c r="R30" s="225"/>
      <c r="S30" s="225"/>
      <c r="T30" s="225"/>
      <c r="U30" s="54"/>
      <c r="V30" s="62"/>
      <c r="W30" s="68">
        <f>LEN(C30)</f>
        <v>0</v>
      </c>
      <c r="X30" s="69" t="s">
        <v>63</v>
      </c>
    </row>
    <row r="31" spans="2:24" ht="6" customHeight="1">
      <c r="B31" s="67"/>
      <c r="C31" s="226"/>
      <c r="D31" s="226"/>
      <c r="E31" s="226"/>
      <c r="F31" s="226"/>
      <c r="G31" s="226"/>
      <c r="H31" s="226"/>
      <c r="I31" s="226"/>
      <c r="J31" s="226"/>
      <c r="K31" s="226"/>
      <c r="L31" s="226"/>
      <c r="M31" s="226"/>
      <c r="N31" s="226"/>
      <c r="O31" s="226"/>
      <c r="P31" s="226"/>
      <c r="Q31" s="226"/>
      <c r="R31" s="226"/>
      <c r="S31" s="226"/>
      <c r="T31" s="226"/>
      <c r="U31" s="54"/>
      <c r="V31" s="62"/>
    </row>
    <row r="32" spans="2:24" ht="18" customHeight="1">
      <c r="B32" s="67"/>
      <c r="C32" s="227"/>
      <c r="D32" s="227"/>
      <c r="E32" s="227"/>
      <c r="F32" s="227"/>
      <c r="G32" s="227"/>
      <c r="H32" s="227"/>
      <c r="I32" s="227"/>
      <c r="J32" s="227"/>
      <c r="K32" s="227"/>
      <c r="L32" s="227"/>
      <c r="M32" s="227"/>
      <c r="N32" s="227"/>
      <c r="O32" s="227"/>
      <c r="P32" s="227"/>
      <c r="Q32" s="227"/>
      <c r="R32" s="227"/>
      <c r="S32" s="227"/>
      <c r="T32" s="227"/>
      <c r="U32" s="54"/>
      <c r="V32" s="62"/>
      <c r="W32" s="68">
        <f>LEN(C32)</f>
        <v>0</v>
      </c>
      <c r="X32" s="69" t="s">
        <v>63</v>
      </c>
    </row>
    <row r="33" spans="1:24" ht="5.25" customHeight="1">
      <c r="B33" s="67"/>
      <c r="C33" s="226"/>
      <c r="D33" s="226"/>
      <c r="E33" s="226"/>
      <c r="F33" s="226"/>
      <c r="G33" s="226"/>
      <c r="H33" s="226"/>
      <c r="I33" s="226"/>
      <c r="J33" s="226"/>
      <c r="K33" s="226"/>
      <c r="L33" s="226"/>
      <c r="M33" s="226"/>
      <c r="N33" s="226"/>
      <c r="O33" s="226"/>
      <c r="P33" s="226"/>
      <c r="Q33" s="226"/>
      <c r="R33" s="226"/>
      <c r="S33" s="226"/>
      <c r="T33" s="226"/>
      <c r="U33" s="54"/>
      <c r="V33" s="62"/>
    </row>
    <row r="34" spans="1:24" ht="18" customHeight="1">
      <c r="B34" s="67"/>
      <c r="C34" s="227"/>
      <c r="D34" s="227"/>
      <c r="E34" s="227"/>
      <c r="F34" s="227"/>
      <c r="G34" s="227"/>
      <c r="H34" s="227"/>
      <c r="I34" s="227"/>
      <c r="J34" s="227"/>
      <c r="K34" s="227"/>
      <c r="L34" s="227"/>
      <c r="M34" s="227"/>
      <c r="N34" s="227"/>
      <c r="O34" s="227"/>
      <c r="P34" s="227"/>
      <c r="Q34" s="227"/>
      <c r="R34" s="227"/>
      <c r="S34" s="227"/>
      <c r="T34" s="227"/>
      <c r="U34" s="54"/>
      <c r="V34" s="62"/>
      <c r="W34" s="68">
        <f>LEN(C34)</f>
        <v>0</v>
      </c>
      <c r="X34" s="69" t="s">
        <v>63</v>
      </c>
    </row>
    <row r="35" spans="1:24" ht="5.25" customHeight="1">
      <c r="B35" s="67"/>
      <c r="C35" s="226"/>
      <c r="D35" s="226"/>
      <c r="E35" s="226"/>
      <c r="F35" s="226"/>
      <c r="G35" s="226"/>
      <c r="H35" s="226"/>
      <c r="I35" s="226"/>
      <c r="J35" s="226"/>
      <c r="K35" s="226"/>
      <c r="L35" s="226"/>
      <c r="M35" s="226"/>
      <c r="N35" s="226"/>
      <c r="O35" s="226"/>
      <c r="P35" s="226"/>
      <c r="Q35" s="226"/>
      <c r="R35" s="226"/>
      <c r="S35" s="226"/>
      <c r="T35" s="226"/>
      <c r="U35" s="54"/>
      <c r="V35" s="62"/>
    </row>
    <row r="36" spans="1:24" ht="18" customHeight="1">
      <c r="B36" s="67"/>
      <c r="C36" s="227"/>
      <c r="D36" s="227"/>
      <c r="E36" s="227"/>
      <c r="F36" s="227"/>
      <c r="G36" s="227"/>
      <c r="H36" s="227"/>
      <c r="I36" s="227"/>
      <c r="J36" s="227"/>
      <c r="K36" s="227"/>
      <c r="L36" s="227"/>
      <c r="M36" s="227"/>
      <c r="N36" s="227"/>
      <c r="O36" s="227"/>
      <c r="P36" s="227"/>
      <c r="Q36" s="227"/>
      <c r="R36" s="227"/>
      <c r="S36" s="227"/>
      <c r="T36" s="227"/>
      <c r="U36" s="54"/>
      <c r="V36" s="62"/>
      <c r="W36" s="68">
        <f>LEN(C36)</f>
        <v>0</v>
      </c>
      <c r="X36" s="69" t="s">
        <v>63</v>
      </c>
    </row>
    <row r="37" spans="1:24" ht="5.25" customHeight="1">
      <c r="B37" s="67"/>
      <c r="C37" s="226"/>
      <c r="D37" s="226"/>
      <c r="E37" s="226"/>
      <c r="F37" s="226"/>
      <c r="G37" s="226"/>
      <c r="H37" s="226"/>
      <c r="I37" s="226"/>
      <c r="J37" s="226"/>
      <c r="K37" s="226"/>
      <c r="L37" s="226"/>
      <c r="M37" s="226"/>
      <c r="N37" s="226"/>
      <c r="O37" s="226"/>
      <c r="P37" s="226"/>
      <c r="Q37" s="226"/>
      <c r="R37" s="226"/>
      <c r="S37" s="226"/>
      <c r="T37" s="226"/>
      <c r="U37" s="54"/>
      <c r="V37" s="62"/>
    </row>
    <row r="38" spans="1:24" ht="18" customHeight="1">
      <c r="B38" s="67"/>
      <c r="C38" s="227"/>
      <c r="D38" s="227"/>
      <c r="E38" s="227"/>
      <c r="F38" s="227"/>
      <c r="G38" s="227"/>
      <c r="H38" s="227"/>
      <c r="I38" s="227"/>
      <c r="J38" s="227"/>
      <c r="K38" s="227"/>
      <c r="L38" s="227"/>
      <c r="M38" s="227"/>
      <c r="N38" s="227"/>
      <c r="O38" s="227"/>
      <c r="P38" s="227"/>
      <c r="Q38" s="227"/>
      <c r="R38" s="227"/>
      <c r="S38" s="227"/>
      <c r="T38" s="227"/>
      <c r="U38" s="54"/>
      <c r="V38" s="62"/>
      <c r="W38" s="68">
        <f>LEN(C38)</f>
        <v>0</v>
      </c>
      <c r="X38" s="69" t="s">
        <v>63</v>
      </c>
    </row>
    <row r="39" spans="1:24" ht="5.25" customHeight="1">
      <c r="B39" s="67"/>
      <c r="C39" s="226"/>
      <c r="D39" s="226"/>
      <c r="E39" s="226"/>
      <c r="F39" s="226"/>
      <c r="G39" s="226"/>
      <c r="H39" s="226"/>
      <c r="I39" s="226"/>
      <c r="J39" s="226"/>
      <c r="K39" s="226"/>
      <c r="L39" s="226"/>
      <c r="M39" s="226"/>
      <c r="N39" s="226"/>
      <c r="O39" s="226"/>
      <c r="P39" s="226"/>
      <c r="Q39" s="226"/>
      <c r="R39" s="226"/>
      <c r="S39" s="226"/>
      <c r="T39" s="226"/>
      <c r="U39" s="54"/>
      <c r="V39" s="62"/>
    </row>
    <row r="40" spans="1:24" ht="18" customHeight="1">
      <c r="B40" s="67"/>
      <c r="C40" s="223"/>
      <c r="D40" s="223"/>
      <c r="E40" s="223"/>
      <c r="F40" s="223"/>
      <c r="G40" s="223"/>
      <c r="H40" s="223"/>
      <c r="I40" s="223"/>
      <c r="J40" s="223"/>
      <c r="K40" s="223"/>
      <c r="L40" s="223"/>
      <c r="M40" s="223"/>
      <c r="N40" s="223"/>
      <c r="O40" s="223"/>
      <c r="P40" s="223"/>
      <c r="Q40" s="223"/>
      <c r="R40" s="223"/>
      <c r="S40" s="223"/>
      <c r="T40" s="223"/>
      <c r="U40" s="54"/>
      <c r="V40" s="62"/>
      <c r="W40" s="68">
        <f>LEN(C40)</f>
        <v>0</v>
      </c>
      <c r="X40" s="69" t="s">
        <v>63</v>
      </c>
    </row>
    <row r="41" spans="1:24" ht="5.25" customHeight="1">
      <c r="B41" s="67"/>
      <c r="C41" s="224"/>
      <c r="D41" s="224"/>
      <c r="E41" s="224"/>
      <c r="F41" s="224"/>
      <c r="G41" s="224"/>
      <c r="H41" s="224"/>
      <c r="I41" s="224"/>
      <c r="J41" s="224"/>
      <c r="K41" s="224"/>
      <c r="L41" s="224"/>
      <c r="M41" s="224"/>
      <c r="N41" s="224"/>
      <c r="O41" s="224"/>
      <c r="P41" s="224"/>
      <c r="Q41" s="224"/>
      <c r="R41" s="224"/>
      <c r="S41" s="224"/>
      <c r="T41" s="224"/>
      <c r="U41" s="54"/>
      <c r="V41" s="62"/>
    </row>
    <row r="42" spans="1:24" ht="5.25" customHeight="1">
      <c r="B42" s="72"/>
      <c r="C42" s="70"/>
      <c r="D42" s="70"/>
      <c r="E42" s="70"/>
      <c r="F42" s="70"/>
      <c r="G42" s="70"/>
      <c r="H42" s="70"/>
      <c r="I42" s="70"/>
      <c r="J42" s="70"/>
      <c r="K42" s="70"/>
      <c r="L42" s="70"/>
      <c r="M42" s="70"/>
      <c r="N42" s="70"/>
      <c r="O42" s="70"/>
      <c r="P42" s="70"/>
      <c r="Q42" s="70"/>
      <c r="R42" s="70"/>
      <c r="S42" s="70"/>
      <c r="T42" s="70"/>
      <c r="U42" s="71"/>
      <c r="V42" s="62"/>
    </row>
    <row r="43" spans="1:24" ht="5.25" customHeight="1">
      <c r="B43" s="67"/>
      <c r="C43" s="62"/>
      <c r="D43" s="62"/>
      <c r="E43" s="62"/>
      <c r="F43" s="62"/>
      <c r="G43" s="62"/>
      <c r="H43" s="62"/>
      <c r="I43" s="62"/>
      <c r="J43" s="62"/>
      <c r="K43" s="62"/>
      <c r="L43" s="62"/>
      <c r="M43" s="62"/>
      <c r="N43" s="62"/>
      <c r="O43" s="62"/>
      <c r="P43" s="62"/>
      <c r="Q43" s="62"/>
      <c r="R43" s="62"/>
      <c r="S43" s="62"/>
      <c r="T43" s="62"/>
      <c r="U43" s="54"/>
      <c r="V43" s="62"/>
    </row>
    <row r="44" spans="1:24">
      <c r="A44" s="62"/>
      <c r="B44" s="63" t="s">
        <v>11</v>
      </c>
      <c r="C44" s="73" t="s">
        <v>10</v>
      </c>
      <c r="D44" s="62"/>
      <c r="E44" s="62"/>
      <c r="U44" s="54"/>
      <c r="V44" s="62"/>
    </row>
    <row r="45" spans="1:24" ht="19.5" customHeight="1">
      <c r="A45" s="62"/>
      <c r="B45" s="74"/>
      <c r="C45" s="64" t="s">
        <v>9</v>
      </c>
      <c r="D45" s="62"/>
      <c r="E45" s="62"/>
      <c r="G45" s="70"/>
      <c r="U45" s="54"/>
      <c r="V45" s="62"/>
    </row>
    <row r="46" spans="1:24">
      <c r="A46" s="62"/>
      <c r="B46" s="75"/>
      <c r="C46" s="76" t="s">
        <v>8</v>
      </c>
      <c r="D46" s="76"/>
      <c r="E46" s="77"/>
      <c r="F46" s="78" t="s">
        <v>7</v>
      </c>
      <c r="G46" s="79"/>
      <c r="H46" s="78"/>
      <c r="I46" s="80"/>
      <c r="J46" s="78" t="s">
        <v>6</v>
      </c>
      <c r="K46" s="80"/>
      <c r="L46" s="76"/>
      <c r="M46" s="76" t="s">
        <v>8</v>
      </c>
      <c r="N46" s="76"/>
      <c r="O46" s="77"/>
      <c r="P46" s="78" t="s">
        <v>7</v>
      </c>
      <c r="Q46" s="78"/>
      <c r="R46" s="78"/>
      <c r="S46" s="80"/>
      <c r="T46" s="78" t="s">
        <v>6</v>
      </c>
      <c r="U46" s="81"/>
      <c r="V46" s="62"/>
    </row>
    <row r="47" spans="1:24">
      <c r="B47" s="139"/>
      <c r="C47" s="124"/>
      <c r="D47" s="124"/>
      <c r="E47" s="124"/>
      <c r="F47" s="124"/>
      <c r="G47" s="124"/>
      <c r="H47" s="124"/>
      <c r="I47" s="124"/>
      <c r="J47" s="127"/>
      <c r="K47" s="133"/>
      <c r="L47" s="136"/>
      <c r="M47" s="124"/>
      <c r="N47" s="124"/>
      <c r="O47" s="124"/>
      <c r="P47" s="124"/>
      <c r="Q47" s="124"/>
      <c r="R47" s="124"/>
      <c r="S47" s="124"/>
      <c r="T47" s="127"/>
      <c r="U47" s="128"/>
      <c r="V47" s="62"/>
    </row>
    <row r="48" spans="1:24">
      <c r="B48" s="140"/>
      <c r="C48" s="141"/>
      <c r="D48" s="141"/>
      <c r="E48" s="141"/>
      <c r="F48" s="125"/>
      <c r="G48" s="125"/>
      <c r="H48" s="125"/>
      <c r="I48" s="125"/>
      <c r="J48" s="129"/>
      <c r="K48" s="134"/>
      <c r="L48" s="137"/>
      <c r="M48" s="125"/>
      <c r="N48" s="125"/>
      <c r="O48" s="125"/>
      <c r="P48" s="125"/>
      <c r="Q48" s="125"/>
      <c r="R48" s="125"/>
      <c r="S48" s="125"/>
      <c r="T48" s="129"/>
      <c r="U48" s="130"/>
      <c r="V48" s="62"/>
    </row>
    <row r="49" spans="1:22">
      <c r="B49" s="140"/>
      <c r="C49" s="141"/>
      <c r="D49" s="141"/>
      <c r="E49" s="141"/>
      <c r="F49" s="125"/>
      <c r="G49" s="125"/>
      <c r="H49" s="125"/>
      <c r="I49" s="125"/>
      <c r="J49" s="129"/>
      <c r="K49" s="134"/>
      <c r="L49" s="137"/>
      <c r="M49" s="125"/>
      <c r="N49" s="125"/>
      <c r="O49" s="125"/>
      <c r="P49" s="125"/>
      <c r="Q49" s="125"/>
      <c r="R49" s="125"/>
      <c r="S49" s="125"/>
      <c r="T49" s="129"/>
      <c r="U49" s="130"/>
      <c r="V49" s="62"/>
    </row>
    <row r="50" spans="1:22" ht="16.5" thickBot="1">
      <c r="B50" s="142"/>
      <c r="C50" s="126"/>
      <c r="D50" s="126"/>
      <c r="E50" s="126"/>
      <c r="F50" s="126"/>
      <c r="G50" s="126"/>
      <c r="H50" s="126"/>
      <c r="I50" s="126"/>
      <c r="J50" s="131"/>
      <c r="K50" s="135"/>
      <c r="L50" s="138"/>
      <c r="M50" s="126"/>
      <c r="N50" s="126"/>
      <c r="O50" s="126"/>
      <c r="P50" s="126"/>
      <c r="Q50" s="126"/>
      <c r="R50" s="126"/>
      <c r="S50" s="126"/>
      <c r="T50" s="131"/>
      <c r="U50" s="132"/>
      <c r="V50" s="62"/>
    </row>
    <row r="51" spans="1:22" ht="5.25" customHeight="1">
      <c r="B51" s="67"/>
      <c r="C51" s="62"/>
      <c r="D51" s="62"/>
      <c r="E51" s="62"/>
      <c r="F51" s="62"/>
      <c r="G51" s="62"/>
      <c r="H51" s="62"/>
      <c r="I51" s="62"/>
      <c r="J51" s="62"/>
      <c r="K51" s="62"/>
      <c r="L51" s="62"/>
      <c r="M51" s="62"/>
      <c r="N51" s="62"/>
      <c r="O51" s="62"/>
      <c r="P51" s="62"/>
      <c r="Q51" s="62"/>
      <c r="R51" s="62"/>
      <c r="S51" s="62"/>
      <c r="T51" s="62"/>
      <c r="U51" s="54"/>
      <c r="V51" s="62"/>
    </row>
    <row r="52" spans="1:22" ht="20.25" customHeight="1">
      <c r="A52" s="62"/>
      <c r="B52" s="63" t="s">
        <v>5</v>
      </c>
      <c r="C52" s="64" t="s">
        <v>246</v>
      </c>
      <c r="D52" s="82"/>
      <c r="E52" s="82"/>
      <c r="F52" s="58"/>
      <c r="G52" s="58"/>
      <c r="H52" s="58"/>
      <c r="I52" s="58"/>
      <c r="J52" s="58"/>
      <c r="K52" s="58"/>
      <c r="L52" s="58"/>
      <c r="M52" s="58"/>
      <c r="N52" s="58"/>
      <c r="O52" s="58"/>
      <c r="P52" s="58"/>
      <c r="Q52" s="58"/>
      <c r="R52" s="58"/>
      <c r="S52" s="58"/>
      <c r="T52" s="58"/>
      <c r="U52" s="54"/>
      <c r="V52" s="62"/>
    </row>
    <row r="53" spans="1:22" ht="18.75" customHeight="1">
      <c r="B53" s="67"/>
      <c r="C53" s="228"/>
      <c r="D53" s="228"/>
      <c r="E53" s="228"/>
      <c r="F53" s="228"/>
      <c r="G53" s="228"/>
      <c r="H53" s="228"/>
      <c r="I53" s="228"/>
      <c r="J53" s="228"/>
      <c r="K53" s="228"/>
      <c r="L53" s="228" t="s">
        <v>4</v>
      </c>
      <c r="M53" s="228"/>
      <c r="N53" s="228"/>
      <c r="O53" s="228"/>
      <c r="P53" s="228" t="s">
        <v>3</v>
      </c>
      <c r="Q53" s="228"/>
      <c r="R53" s="228"/>
      <c r="S53" s="228"/>
      <c r="U53" s="54"/>
      <c r="V53" s="62"/>
    </row>
    <row r="54" spans="1:22" ht="18.75" customHeight="1">
      <c r="B54" s="67"/>
      <c r="C54" s="229" t="s">
        <v>314</v>
      </c>
      <c r="D54" s="228"/>
      <c r="E54" s="228"/>
      <c r="F54" s="228"/>
      <c r="G54" s="228"/>
      <c r="H54" s="228"/>
      <c r="I54" s="228"/>
      <c r="J54" s="228"/>
      <c r="K54" s="228"/>
      <c r="L54" s="176"/>
      <c r="M54" s="177"/>
      <c r="N54" s="230" t="s">
        <v>35</v>
      </c>
      <c r="O54" s="231"/>
      <c r="P54" s="176"/>
      <c r="Q54" s="177"/>
      <c r="R54" s="230" t="s">
        <v>34</v>
      </c>
      <c r="S54" s="231"/>
      <c r="U54" s="54"/>
      <c r="V54" s="62"/>
    </row>
    <row r="55" spans="1:22" ht="18.75" customHeight="1">
      <c r="B55" s="67"/>
      <c r="C55" s="229" t="s">
        <v>315</v>
      </c>
      <c r="D55" s="228"/>
      <c r="E55" s="228"/>
      <c r="F55" s="228"/>
      <c r="G55" s="228"/>
      <c r="H55" s="228"/>
      <c r="I55" s="228"/>
      <c r="J55" s="228"/>
      <c r="K55" s="228"/>
      <c r="L55" s="176"/>
      <c r="M55" s="177"/>
      <c r="N55" s="230" t="s">
        <v>35</v>
      </c>
      <c r="O55" s="231"/>
      <c r="P55" s="176"/>
      <c r="Q55" s="177"/>
      <c r="R55" s="230" t="s">
        <v>34</v>
      </c>
      <c r="S55" s="231"/>
      <c r="U55" s="54"/>
      <c r="V55" s="62"/>
    </row>
    <row r="56" spans="1:22" ht="18.75" customHeight="1">
      <c r="B56" s="67"/>
      <c r="C56" s="229" t="s">
        <v>316</v>
      </c>
      <c r="D56" s="228"/>
      <c r="E56" s="228"/>
      <c r="F56" s="228"/>
      <c r="G56" s="228"/>
      <c r="H56" s="228"/>
      <c r="I56" s="228"/>
      <c r="J56" s="228"/>
      <c r="K56" s="228"/>
      <c r="L56" s="176"/>
      <c r="M56" s="177"/>
      <c r="N56" s="230" t="s">
        <v>35</v>
      </c>
      <c r="O56" s="231"/>
      <c r="P56" s="176"/>
      <c r="Q56" s="177"/>
      <c r="R56" s="230" t="s">
        <v>34</v>
      </c>
      <c r="S56" s="231"/>
      <c r="U56" s="54"/>
      <c r="V56" s="62"/>
    </row>
    <row r="57" spans="1:22" ht="18.75" customHeight="1">
      <c r="B57" s="67"/>
      <c r="C57" s="83" t="s">
        <v>27</v>
      </c>
      <c r="D57" s="84"/>
      <c r="E57" s="84"/>
      <c r="F57" s="84"/>
      <c r="G57" s="84"/>
      <c r="H57" s="84"/>
      <c r="I57" s="84"/>
      <c r="J57" s="84"/>
      <c r="K57" s="84"/>
      <c r="L57" s="85"/>
      <c r="M57" s="85"/>
      <c r="N57" s="85"/>
      <c r="O57" s="85"/>
      <c r="P57" s="85"/>
      <c r="Q57" s="85"/>
      <c r="R57" s="85"/>
      <c r="S57" s="85"/>
      <c r="U57" s="54"/>
      <c r="V57" s="62"/>
    </row>
    <row r="58" spans="1:22" ht="18.75" customHeight="1">
      <c r="B58" s="67"/>
      <c r="C58" s="62" t="s">
        <v>2</v>
      </c>
      <c r="D58" s="62"/>
      <c r="E58" s="62"/>
      <c r="F58" s="62"/>
      <c r="G58" s="62"/>
      <c r="H58" s="62"/>
      <c r="I58" s="62"/>
      <c r="J58" s="62"/>
      <c r="K58" s="62"/>
      <c r="L58" s="62"/>
      <c r="M58" s="62"/>
      <c r="N58" s="62"/>
      <c r="O58" s="62"/>
      <c r="P58" s="62"/>
      <c r="Q58" s="62"/>
      <c r="R58" s="62"/>
      <c r="S58" s="62"/>
      <c r="T58" s="62"/>
      <c r="U58" s="54"/>
      <c r="V58" s="62"/>
    </row>
    <row r="59" spans="1:22" ht="18.75" customHeight="1">
      <c r="B59" s="232" t="s">
        <v>1</v>
      </c>
      <c r="C59" s="233"/>
      <c r="D59" s="233"/>
      <c r="E59" s="233"/>
      <c r="F59" s="233"/>
      <c r="G59" s="233"/>
      <c r="H59" s="233"/>
      <c r="I59" s="233"/>
      <c r="J59" s="233"/>
      <c r="K59" s="233"/>
      <c r="L59" s="233"/>
      <c r="M59" s="233"/>
      <c r="N59" s="233"/>
      <c r="O59" s="233"/>
      <c r="P59" s="233"/>
      <c r="Q59" s="233"/>
      <c r="R59" s="233"/>
      <c r="S59" s="233"/>
      <c r="T59" s="233"/>
      <c r="U59" s="234"/>
    </row>
    <row r="60" spans="1:22" ht="18.75" customHeight="1" thickBot="1">
      <c r="B60" s="235"/>
      <c r="C60" s="236"/>
      <c r="D60" s="236"/>
      <c r="E60" s="236"/>
      <c r="F60" s="236"/>
      <c r="G60" s="236"/>
      <c r="H60" s="236"/>
      <c r="I60" s="236"/>
      <c r="J60" s="236"/>
      <c r="K60" s="236"/>
      <c r="L60" s="236"/>
      <c r="M60" s="236"/>
      <c r="N60" s="236"/>
      <c r="O60" s="236"/>
      <c r="P60" s="236"/>
      <c r="Q60" s="236"/>
      <c r="R60" s="236"/>
      <c r="S60" s="236"/>
      <c r="T60" s="236"/>
      <c r="U60" s="237"/>
    </row>
    <row r="61" spans="1:22" ht="18" customHeight="1">
      <c r="B61" s="238" t="s">
        <v>0</v>
      </c>
      <c r="C61" s="238"/>
      <c r="D61" s="238"/>
      <c r="E61" s="238"/>
      <c r="F61" s="238"/>
      <c r="G61" s="238"/>
      <c r="H61" s="238"/>
      <c r="I61" s="238"/>
      <c r="J61" s="238"/>
      <c r="K61" s="238"/>
      <c r="L61" s="238"/>
      <c r="M61" s="238"/>
      <c r="N61" s="238"/>
      <c r="O61" s="238"/>
      <c r="P61" s="238"/>
      <c r="Q61" s="238"/>
      <c r="R61" s="238"/>
      <c r="S61" s="238"/>
      <c r="T61" s="238"/>
      <c r="U61" s="238"/>
    </row>
    <row r="72" ht="13.5" customHeight="1"/>
    <row r="73" ht="13.5" customHeight="1"/>
    <row r="74" ht="13.5" customHeight="1"/>
    <row r="75" ht="13.5" customHeight="1"/>
    <row r="76" ht="13.5" customHeight="1"/>
    <row r="77" ht="13.5" customHeight="1"/>
    <row r="80" ht="6" customHeight="1"/>
    <row r="87" ht="6.75" customHeight="1"/>
  </sheetData>
  <sheetProtection algorithmName="SHA-512" hashValue="CUydL0Oq9XgXsv1DUVvBjOwL8V8yvlgPf1cD1r0nrx18OV3lNmdGppOhjqeoDB3WhIcLcW1z7FyNPnIIwomtpQ==" saltValue="nEph6owKS/IriGuAN/p9Rg==" spinCount="100000" sheet="1" objects="1" scenarios="1" selectLockedCells="1"/>
  <mergeCells count="88">
    <mergeCell ref="B59:U60"/>
    <mergeCell ref="B61:U61"/>
    <mergeCell ref="C55:K55"/>
    <mergeCell ref="N55:O55"/>
    <mergeCell ref="R55:S55"/>
    <mergeCell ref="C56:K56"/>
    <mergeCell ref="N56:O56"/>
    <mergeCell ref="R56:S56"/>
    <mergeCell ref="L55:M55"/>
    <mergeCell ref="L56:M56"/>
    <mergeCell ref="P55:Q55"/>
    <mergeCell ref="P56:Q56"/>
    <mergeCell ref="C53:K53"/>
    <mergeCell ref="L53:O53"/>
    <mergeCell ref="P53:S53"/>
    <mergeCell ref="C54:K54"/>
    <mergeCell ref="N54:O54"/>
    <mergeCell ref="R54:S54"/>
    <mergeCell ref="L54:M54"/>
    <mergeCell ref="P54:Q54"/>
    <mergeCell ref="C40:T41"/>
    <mergeCell ref="C15:T16"/>
    <mergeCell ref="C17:T18"/>
    <mergeCell ref="C19:T20"/>
    <mergeCell ref="C21:T22"/>
    <mergeCell ref="C23:T24"/>
    <mergeCell ref="C25:T26"/>
    <mergeCell ref="C30:T31"/>
    <mergeCell ref="C32:T33"/>
    <mergeCell ref="C34:T35"/>
    <mergeCell ref="C36:T37"/>
    <mergeCell ref="C38:T39"/>
    <mergeCell ref="B11:D12"/>
    <mergeCell ref="E11:L12"/>
    <mergeCell ref="M11:O11"/>
    <mergeCell ref="M12:O12"/>
    <mergeCell ref="P12:U12"/>
    <mergeCell ref="P11:U11"/>
    <mergeCell ref="B10:D10"/>
    <mergeCell ref="E10:L10"/>
    <mergeCell ref="M10:N10"/>
    <mergeCell ref="O10:U10"/>
    <mergeCell ref="B6:D6"/>
    <mergeCell ref="E6:L6"/>
    <mergeCell ref="B7:D8"/>
    <mergeCell ref="E7:L8"/>
    <mergeCell ref="M7:N8"/>
    <mergeCell ref="O7:P7"/>
    <mergeCell ref="Q8:U8"/>
    <mergeCell ref="B9:D9"/>
    <mergeCell ref="E9:L9"/>
    <mergeCell ref="M9:N9"/>
    <mergeCell ref="O9:U9"/>
    <mergeCell ref="O8:P8"/>
    <mergeCell ref="B2:L3"/>
    <mergeCell ref="M2:N3"/>
    <mergeCell ref="O2:U3"/>
    <mergeCell ref="B4:K4"/>
    <mergeCell ref="O4:U4"/>
    <mergeCell ref="F5:K5"/>
    <mergeCell ref="M5:N6"/>
    <mergeCell ref="O5:Q6"/>
    <mergeCell ref="R5:R6"/>
    <mergeCell ref="S5:U6"/>
    <mergeCell ref="B47:E47"/>
    <mergeCell ref="B48:E48"/>
    <mergeCell ref="B49:E49"/>
    <mergeCell ref="B50:E50"/>
    <mergeCell ref="F47:I47"/>
    <mergeCell ref="F48:I48"/>
    <mergeCell ref="F49:I49"/>
    <mergeCell ref="F50:I50"/>
    <mergeCell ref="J47:K47"/>
    <mergeCell ref="J48:K48"/>
    <mergeCell ref="J49:K49"/>
    <mergeCell ref="J50:K50"/>
    <mergeCell ref="L47:O47"/>
    <mergeCell ref="L48:O48"/>
    <mergeCell ref="L49:O49"/>
    <mergeCell ref="L50:O50"/>
    <mergeCell ref="P47:S47"/>
    <mergeCell ref="P48:S48"/>
    <mergeCell ref="P49:S49"/>
    <mergeCell ref="P50:S50"/>
    <mergeCell ref="T47:U47"/>
    <mergeCell ref="T48:U48"/>
    <mergeCell ref="T49:U49"/>
    <mergeCell ref="T50:U50"/>
  </mergeCells>
  <phoneticPr fontId="4"/>
  <pageMargins left="0.62992125984251968" right="0.39370078740157483" top="0.39370078740157483" bottom="0.39370078740157483" header="0.51181102362204722" footer="0.51181102362204722"/>
  <pageSetup paperSize="9" scale="90" orientation="portrait" blackAndWhite="1"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時間割!$B$5:$B$70</xm:f>
          </x14:formula1>
          <xm:sqref>O2:U3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73"/>
  <sheetViews>
    <sheetView showGridLines="0" view="pageBreakPreview" zoomScale="120" zoomScaleNormal="120" zoomScaleSheetLayoutView="120" workbookViewId="0">
      <selection activeCell="B1" sqref="B1:J1"/>
    </sheetView>
  </sheetViews>
  <sheetFormatPr defaultRowHeight="13.5"/>
  <cols>
    <col min="1" max="1" width="2.21875" style="98" customWidth="1"/>
    <col min="2" max="2" width="4.21875" style="98" customWidth="1"/>
    <col min="3" max="3" width="2.88671875" style="98" customWidth="1"/>
    <col min="4" max="4" width="23.44140625" style="98" customWidth="1"/>
    <col min="5" max="6" width="5" style="98" customWidth="1"/>
    <col min="7" max="9" width="6.77734375" style="98" customWidth="1"/>
    <col min="10" max="10" width="14.77734375" style="98" customWidth="1"/>
    <col min="11" max="16384" width="8.88671875" style="98"/>
  </cols>
  <sheetData>
    <row r="1" spans="2:11" ht="14.25">
      <c r="B1" s="244" t="s">
        <v>320</v>
      </c>
      <c r="C1" s="244"/>
      <c r="D1" s="244"/>
      <c r="E1" s="244"/>
      <c r="F1" s="244"/>
      <c r="G1" s="244"/>
      <c r="H1" s="244"/>
      <c r="I1" s="244"/>
      <c r="J1" s="244"/>
    </row>
    <row r="2" spans="2:11" ht="14.25">
      <c r="B2" s="245"/>
      <c r="C2" s="245"/>
      <c r="D2" s="245"/>
      <c r="E2" s="245"/>
      <c r="F2" s="245"/>
      <c r="G2" s="245"/>
      <c r="H2" s="245"/>
      <c r="I2" s="245"/>
      <c r="J2" s="245"/>
    </row>
    <row r="3" spans="2:11" ht="13.5" customHeight="1">
      <c r="B3" s="246" t="s">
        <v>247</v>
      </c>
      <c r="C3" s="247"/>
      <c r="D3" s="248"/>
      <c r="E3" s="252" t="s">
        <v>248</v>
      </c>
      <c r="F3" s="252" t="s">
        <v>202</v>
      </c>
      <c r="G3" s="254" t="s">
        <v>203</v>
      </c>
      <c r="H3" s="252" t="s">
        <v>204</v>
      </c>
      <c r="I3" s="252" t="s">
        <v>205</v>
      </c>
      <c r="J3" s="256" t="s">
        <v>40</v>
      </c>
    </row>
    <row r="4" spans="2:11">
      <c r="B4" s="249"/>
      <c r="C4" s="250"/>
      <c r="D4" s="251"/>
      <c r="E4" s="253"/>
      <c r="F4" s="253"/>
      <c r="G4" s="255"/>
      <c r="H4" s="253"/>
      <c r="I4" s="253"/>
      <c r="J4" s="257"/>
    </row>
    <row r="5" spans="2:11">
      <c r="B5" s="87" t="s">
        <v>322</v>
      </c>
      <c r="C5" s="101" t="s">
        <v>323</v>
      </c>
      <c r="D5" s="100"/>
      <c r="E5" s="39">
        <v>2</v>
      </c>
      <c r="F5" s="41" t="s">
        <v>324</v>
      </c>
      <c r="G5" s="97" t="s">
        <v>325</v>
      </c>
      <c r="H5" s="96" t="s">
        <v>206</v>
      </c>
      <c r="I5" s="39" t="s">
        <v>207</v>
      </c>
      <c r="J5" s="40" t="s">
        <v>326</v>
      </c>
    </row>
    <row r="6" spans="2:11">
      <c r="B6" s="87" t="s">
        <v>328</v>
      </c>
      <c r="C6" s="104" t="s">
        <v>329</v>
      </c>
      <c r="D6" s="103"/>
      <c r="E6" s="88">
        <v>2</v>
      </c>
      <c r="F6" s="41" t="s">
        <v>330</v>
      </c>
      <c r="G6" s="89" t="s">
        <v>73</v>
      </c>
      <c r="H6" s="39" t="s">
        <v>207</v>
      </c>
      <c r="I6" s="39" t="s">
        <v>207</v>
      </c>
      <c r="J6" s="40" t="s">
        <v>319</v>
      </c>
    </row>
    <row r="7" spans="2:11">
      <c r="B7" s="87" t="s">
        <v>331</v>
      </c>
      <c r="C7" s="104" t="s">
        <v>332</v>
      </c>
      <c r="D7" s="103"/>
      <c r="E7" s="88">
        <v>2</v>
      </c>
      <c r="F7" s="41" t="s">
        <v>330</v>
      </c>
      <c r="G7" s="89" t="s">
        <v>333</v>
      </c>
      <c r="H7" s="39" t="s">
        <v>207</v>
      </c>
      <c r="I7" s="39" t="s">
        <v>207</v>
      </c>
      <c r="J7" s="40" t="s">
        <v>313</v>
      </c>
    </row>
    <row r="8" spans="2:11">
      <c r="B8" s="87" t="s">
        <v>334</v>
      </c>
      <c r="C8" s="104" t="s">
        <v>335</v>
      </c>
      <c r="D8" s="103"/>
      <c r="E8" s="88">
        <v>2</v>
      </c>
      <c r="F8" s="41" t="s">
        <v>324</v>
      </c>
      <c r="G8" s="89" t="s">
        <v>336</v>
      </c>
      <c r="H8" s="39" t="s">
        <v>337</v>
      </c>
      <c r="I8" s="39" t="s">
        <v>337</v>
      </c>
      <c r="J8" s="40" t="s">
        <v>313</v>
      </c>
    </row>
    <row r="9" spans="2:11">
      <c r="B9" s="87" t="s">
        <v>338</v>
      </c>
      <c r="C9" s="104" t="s">
        <v>339</v>
      </c>
      <c r="D9" s="103"/>
      <c r="E9" s="88">
        <v>2</v>
      </c>
      <c r="F9" s="41" t="s">
        <v>210</v>
      </c>
      <c r="G9" s="89" t="s">
        <v>340</v>
      </c>
      <c r="H9" s="39" t="s">
        <v>207</v>
      </c>
      <c r="I9" s="39" t="s">
        <v>337</v>
      </c>
      <c r="J9" s="40" t="s">
        <v>341</v>
      </c>
    </row>
    <row r="10" spans="2:11">
      <c r="B10" s="105" t="s">
        <v>342</v>
      </c>
      <c r="C10" s="99" t="s">
        <v>343</v>
      </c>
      <c r="D10" s="106"/>
      <c r="E10" s="93">
        <v>2</v>
      </c>
      <c r="F10" s="42" t="s">
        <v>210</v>
      </c>
      <c r="G10" s="86" t="s">
        <v>344</v>
      </c>
      <c r="H10" s="39" t="s">
        <v>206</v>
      </c>
      <c r="I10" s="39" t="s">
        <v>206</v>
      </c>
      <c r="J10" s="45" t="s">
        <v>345</v>
      </c>
      <c r="K10" s="107"/>
    </row>
    <row r="11" spans="2:11">
      <c r="B11" s="105" t="s">
        <v>346</v>
      </c>
      <c r="C11" s="101" t="s">
        <v>347</v>
      </c>
      <c r="D11" s="103"/>
      <c r="E11" s="88">
        <v>2</v>
      </c>
      <c r="F11" s="41" t="s">
        <v>324</v>
      </c>
      <c r="G11" s="89" t="s">
        <v>348</v>
      </c>
      <c r="H11" s="39" t="s">
        <v>206</v>
      </c>
      <c r="I11" s="39" t="s">
        <v>207</v>
      </c>
      <c r="J11" s="45" t="s">
        <v>236</v>
      </c>
    </row>
    <row r="12" spans="2:11">
      <c r="B12" s="105" t="s">
        <v>349</v>
      </c>
      <c r="C12" s="104" t="s">
        <v>350</v>
      </c>
      <c r="D12" s="103"/>
      <c r="E12" s="88">
        <v>2</v>
      </c>
      <c r="F12" s="41" t="s">
        <v>351</v>
      </c>
      <c r="G12" s="89" t="s">
        <v>352</v>
      </c>
      <c r="H12" s="39" t="s">
        <v>207</v>
      </c>
      <c r="I12" s="39" t="s">
        <v>206</v>
      </c>
      <c r="J12" s="40" t="s">
        <v>353</v>
      </c>
    </row>
    <row r="13" spans="2:11" ht="13.5" customHeight="1">
      <c r="B13" s="105" t="s">
        <v>355</v>
      </c>
      <c r="C13" s="101" t="s">
        <v>356</v>
      </c>
      <c r="D13" s="106"/>
      <c r="E13" s="44">
        <v>2</v>
      </c>
      <c r="F13" s="44" t="s">
        <v>330</v>
      </c>
      <c r="G13" s="43" t="s">
        <v>352</v>
      </c>
      <c r="H13" s="39" t="s">
        <v>207</v>
      </c>
      <c r="I13" s="39" t="s">
        <v>206</v>
      </c>
      <c r="J13" s="45" t="s">
        <v>283</v>
      </c>
    </row>
    <row r="14" spans="2:11">
      <c r="B14" s="87" t="s">
        <v>357</v>
      </c>
      <c r="C14" s="104" t="s">
        <v>358</v>
      </c>
      <c r="D14" s="103"/>
      <c r="E14" s="39">
        <v>2</v>
      </c>
      <c r="F14" s="39" t="s">
        <v>351</v>
      </c>
      <c r="G14" s="97" t="s">
        <v>354</v>
      </c>
      <c r="H14" s="39" t="s">
        <v>207</v>
      </c>
      <c r="I14" s="39" t="s">
        <v>206</v>
      </c>
      <c r="J14" s="45" t="s">
        <v>359</v>
      </c>
    </row>
    <row r="15" spans="2:11">
      <c r="B15" s="87" t="s">
        <v>360</v>
      </c>
      <c r="C15" s="104" t="s">
        <v>361</v>
      </c>
      <c r="D15" s="103"/>
      <c r="E15" s="39">
        <v>2</v>
      </c>
      <c r="F15" s="39" t="s">
        <v>324</v>
      </c>
      <c r="G15" s="97" t="s">
        <v>362</v>
      </c>
      <c r="H15" s="39" t="s">
        <v>207</v>
      </c>
      <c r="I15" s="39" t="s">
        <v>206</v>
      </c>
      <c r="J15" s="45" t="s">
        <v>359</v>
      </c>
    </row>
    <row r="16" spans="2:11">
      <c r="B16" s="87" t="s">
        <v>363</v>
      </c>
      <c r="C16" s="104" t="s">
        <v>364</v>
      </c>
      <c r="D16" s="103"/>
      <c r="E16" s="39">
        <v>2</v>
      </c>
      <c r="F16" s="41" t="s">
        <v>210</v>
      </c>
      <c r="G16" s="97" t="s">
        <v>214</v>
      </c>
      <c r="H16" s="39" t="s">
        <v>206</v>
      </c>
      <c r="I16" s="39" t="s">
        <v>207</v>
      </c>
      <c r="J16" s="45" t="s">
        <v>365</v>
      </c>
    </row>
    <row r="17" spans="2:10">
      <c r="B17" s="87" t="s">
        <v>366</v>
      </c>
      <c r="C17" s="102" t="s">
        <v>367</v>
      </c>
      <c r="D17" s="103"/>
      <c r="E17" s="39">
        <v>2</v>
      </c>
      <c r="F17" s="39" t="s">
        <v>324</v>
      </c>
      <c r="G17" s="97" t="s">
        <v>214</v>
      </c>
      <c r="H17" s="39" t="s">
        <v>206</v>
      </c>
      <c r="I17" s="39" t="s">
        <v>207</v>
      </c>
      <c r="J17" s="40" t="s">
        <v>327</v>
      </c>
    </row>
    <row r="18" spans="2:10">
      <c r="B18" s="105" t="s">
        <v>249</v>
      </c>
      <c r="C18" s="99" t="s">
        <v>368</v>
      </c>
      <c r="D18" s="108"/>
      <c r="E18" s="44">
        <v>2</v>
      </c>
      <c r="F18" s="44" t="s">
        <v>351</v>
      </c>
      <c r="G18" s="43" t="s">
        <v>369</v>
      </c>
      <c r="H18" s="44" t="s">
        <v>207</v>
      </c>
      <c r="I18" s="44" t="s">
        <v>207</v>
      </c>
      <c r="J18" s="109" t="s">
        <v>208</v>
      </c>
    </row>
    <row r="19" spans="2:10">
      <c r="B19" s="87" t="s">
        <v>250</v>
      </c>
      <c r="C19" s="101" t="s">
        <v>370</v>
      </c>
      <c r="D19" s="100"/>
      <c r="E19" s="39">
        <v>2</v>
      </c>
      <c r="F19" s="41" t="s">
        <v>324</v>
      </c>
      <c r="G19" s="97" t="s">
        <v>282</v>
      </c>
      <c r="H19" s="39" t="s">
        <v>207</v>
      </c>
      <c r="I19" s="39" t="s">
        <v>207</v>
      </c>
      <c r="J19" s="110" t="s">
        <v>252</v>
      </c>
    </row>
    <row r="20" spans="2:10">
      <c r="B20" s="87" t="s">
        <v>251</v>
      </c>
      <c r="C20" s="102" t="s">
        <v>371</v>
      </c>
      <c r="D20" s="100"/>
      <c r="E20" s="39">
        <v>2</v>
      </c>
      <c r="F20" s="39" t="s">
        <v>324</v>
      </c>
      <c r="G20" s="97" t="s">
        <v>372</v>
      </c>
      <c r="H20" s="96" t="s">
        <v>206</v>
      </c>
      <c r="I20" s="39" t="s">
        <v>207</v>
      </c>
      <c r="J20" s="110" t="s">
        <v>208</v>
      </c>
    </row>
    <row r="21" spans="2:10">
      <c r="B21" s="87" t="s">
        <v>253</v>
      </c>
      <c r="C21" s="101" t="s">
        <v>373</v>
      </c>
      <c r="D21" s="100"/>
      <c r="E21" s="39">
        <v>2</v>
      </c>
      <c r="F21" s="39" t="s">
        <v>210</v>
      </c>
      <c r="G21" s="97" t="s">
        <v>213</v>
      </c>
      <c r="H21" s="96" t="s">
        <v>206</v>
      </c>
      <c r="I21" s="39" t="s">
        <v>207</v>
      </c>
      <c r="J21" s="110" t="s">
        <v>262</v>
      </c>
    </row>
    <row r="22" spans="2:10">
      <c r="B22" s="87" t="s">
        <v>254</v>
      </c>
      <c r="C22" s="102" t="s">
        <v>378</v>
      </c>
      <c r="D22" s="100"/>
      <c r="E22" s="39">
        <v>2</v>
      </c>
      <c r="F22" s="39" t="s">
        <v>379</v>
      </c>
      <c r="G22" s="97" t="s">
        <v>375</v>
      </c>
      <c r="H22" s="96" t="s">
        <v>206</v>
      </c>
      <c r="I22" s="39" t="s">
        <v>380</v>
      </c>
      <c r="J22" s="110" t="s">
        <v>262</v>
      </c>
    </row>
    <row r="23" spans="2:10">
      <c r="B23" s="87" t="s">
        <v>255</v>
      </c>
      <c r="C23" s="102" t="s">
        <v>381</v>
      </c>
      <c r="D23" s="100"/>
      <c r="E23" s="39">
        <v>2</v>
      </c>
      <c r="F23" s="39" t="s">
        <v>330</v>
      </c>
      <c r="G23" s="86" t="s">
        <v>382</v>
      </c>
      <c r="H23" s="96" t="s">
        <v>380</v>
      </c>
      <c r="I23" s="39" t="s">
        <v>206</v>
      </c>
      <c r="J23" s="110" t="s">
        <v>383</v>
      </c>
    </row>
    <row r="24" spans="2:10">
      <c r="B24" s="87" t="s">
        <v>256</v>
      </c>
      <c r="C24" s="101" t="s">
        <v>384</v>
      </c>
      <c r="D24" s="100"/>
      <c r="E24" s="39">
        <v>2</v>
      </c>
      <c r="F24" s="39" t="s">
        <v>385</v>
      </c>
      <c r="G24" s="97" t="s">
        <v>374</v>
      </c>
      <c r="H24" s="96" t="s">
        <v>206</v>
      </c>
      <c r="I24" s="39" t="s">
        <v>206</v>
      </c>
      <c r="J24" s="110" t="s">
        <v>383</v>
      </c>
    </row>
    <row r="25" spans="2:10">
      <c r="B25" s="87" t="s">
        <v>257</v>
      </c>
      <c r="C25" s="102" t="s">
        <v>386</v>
      </c>
      <c r="D25" s="100"/>
      <c r="E25" s="39">
        <v>2</v>
      </c>
      <c r="F25" s="41" t="s">
        <v>387</v>
      </c>
      <c r="G25" s="97" t="s">
        <v>66</v>
      </c>
      <c r="H25" s="96" t="s">
        <v>206</v>
      </c>
      <c r="I25" s="39" t="s">
        <v>207</v>
      </c>
      <c r="J25" s="110" t="s">
        <v>260</v>
      </c>
    </row>
    <row r="26" spans="2:10">
      <c r="B26" s="87" t="s">
        <v>258</v>
      </c>
      <c r="C26" s="102" t="s">
        <v>388</v>
      </c>
      <c r="D26" s="100"/>
      <c r="E26" s="39">
        <v>2</v>
      </c>
      <c r="F26" s="41" t="s">
        <v>389</v>
      </c>
      <c r="G26" s="97" t="s">
        <v>390</v>
      </c>
      <c r="H26" s="39" t="s">
        <v>207</v>
      </c>
      <c r="I26" s="39" t="s">
        <v>206</v>
      </c>
      <c r="J26" s="40" t="s">
        <v>321</v>
      </c>
    </row>
    <row r="27" spans="2:10">
      <c r="B27" s="87" t="s">
        <v>259</v>
      </c>
      <c r="C27" s="101" t="s">
        <v>391</v>
      </c>
      <c r="D27" s="100"/>
      <c r="E27" s="88">
        <v>2</v>
      </c>
      <c r="F27" s="41" t="s">
        <v>212</v>
      </c>
      <c r="G27" s="89" t="s">
        <v>209</v>
      </c>
      <c r="H27" s="88" t="s">
        <v>206</v>
      </c>
      <c r="I27" s="93" t="s">
        <v>207</v>
      </c>
      <c r="J27" s="45" t="s">
        <v>392</v>
      </c>
    </row>
    <row r="28" spans="2:10">
      <c r="B28" s="87" t="s">
        <v>261</v>
      </c>
      <c r="C28" s="104" t="s">
        <v>393</v>
      </c>
      <c r="D28" s="100"/>
      <c r="E28" s="88">
        <v>2</v>
      </c>
      <c r="F28" s="41" t="s">
        <v>351</v>
      </c>
      <c r="G28" s="89" t="s">
        <v>369</v>
      </c>
      <c r="H28" s="88" t="s">
        <v>206</v>
      </c>
      <c r="I28" s="88" t="s">
        <v>394</v>
      </c>
      <c r="J28" s="40" t="s">
        <v>395</v>
      </c>
    </row>
    <row r="29" spans="2:10">
      <c r="B29" s="87" t="s">
        <v>263</v>
      </c>
      <c r="C29" s="104" t="s">
        <v>396</v>
      </c>
      <c r="D29" s="100"/>
      <c r="E29" s="88">
        <v>2</v>
      </c>
      <c r="F29" s="41" t="s">
        <v>351</v>
      </c>
      <c r="G29" s="89" t="s">
        <v>215</v>
      </c>
      <c r="H29" s="88" t="s">
        <v>206</v>
      </c>
      <c r="I29" s="88" t="s">
        <v>397</v>
      </c>
      <c r="J29" s="40" t="s">
        <v>398</v>
      </c>
    </row>
    <row r="30" spans="2:10">
      <c r="B30" s="87" t="s">
        <v>264</v>
      </c>
      <c r="C30" s="104" t="s">
        <v>400</v>
      </c>
      <c r="D30" s="103"/>
      <c r="E30" s="88">
        <v>2</v>
      </c>
      <c r="F30" s="41" t="s">
        <v>324</v>
      </c>
      <c r="G30" s="89" t="s">
        <v>401</v>
      </c>
      <c r="H30" s="88" t="s">
        <v>402</v>
      </c>
      <c r="I30" s="88" t="s">
        <v>207</v>
      </c>
      <c r="J30" s="40" t="s">
        <v>403</v>
      </c>
    </row>
    <row r="31" spans="2:10">
      <c r="B31" s="87" t="s">
        <v>265</v>
      </c>
      <c r="C31" s="102" t="s">
        <v>404</v>
      </c>
      <c r="D31" s="103"/>
      <c r="E31" s="88">
        <v>2</v>
      </c>
      <c r="F31" s="41" t="s">
        <v>330</v>
      </c>
      <c r="G31" s="89" t="s">
        <v>268</v>
      </c>
      <c r="H31" s="88" t="s">
        <v>397</v>
      </c>
      <c r="I31" s="88" t="s">
        <v>206</v>
      </c>
      <c r="J31" s="40" t="s">
        <v>405</v>
      </c>
    </row>
    <row r="32" spans="2:10">
      <c r="B32" s="87" t="s">
        <v>266</v>
      </c>
      <c r="C32" s="101" t="s">
        <v>406</v>
      </c>
      <c r="D32" s="103"/>
      <c r="E32" s="88">
        <v>2</v>
      </c>
      <c r="F32" s="41" t="s">
        <v>324</v>
      </c>
      <c r="G32" s="89" t="s">
        <v>282</v>
      </c>
      <c r="H32" s="88" t="s">
        <v>407</v>
      </c>
      <c r="I32" s="88" t="s">
        <v>408</v>
      </c>
      <c r="J32" s="40" t="s">
        <v>409</v>
      </c>
    </row>
    <row r="33" spans="2:11">
      <c r="B33" s="105" t="s">
        <v>267</v>
      </c>
      <c r="C33" s="99" t="s">
        <v>216</v>
      </c>
      <c r="D33" s="106"/>
      <c r="E33" s="93">
        <v>2</v>
      </c>
      <c r="F33" s="42" t="s">
        <v>210</v>
      </c>
      <c r="G33" s="86" t="s">
        <v>410</v>
      </c>
      <c r="H33" s="88" t="s">
        <v>206</v>
      </c>
      <c r="I33" s="88" t="s">
        <v>206</v>
      </c>
      <c r="J33" s="111" t="s">
        <v>383</v>
      </c>
      <c r="K33" s="107"/>
    </row>
    <row r="34" spans="2:11">
      <c r="B34" s="87" t="s">
        <v>269</v>
      </c>
      <c r="C34" s="104" t="s">
        <v>219</v>
      </c>
      <c r="D34" s="103"/>
      <c r="E34" s="88">
        <v>2</v>
      </c>
      <c r="F34" s="41" t="s">
        <v>330</v>
      </c>
      <c r="G34" s="89" t="s">
        <v>217</v>
      </c>
      <c r="H34" s="112" t="s">
        <v>376</v>
      </c>
      <c r="I34" s="112" t="s">
        <v>206</v>
      </c>
      <c r="J34" s="40" t="s">
        <v>274</v>
      </c>
    </row>
    <row r="35" spans="2:11">
      <c r="B35" s="87" t="s">
        <v>270</v>
      </c>
      <c r="C35" s="104" t="s">
        <v>111</v>
      </c>
      <c r="D35" s="103"/>
      <c r="E35" s="88">
        <v>2</v>
      </c>
      <c r="F35" s="41" t="s">
        <v>211</v>
      </c>
      <c r="G35" s="89" t="s">
        <v>268</v>
      </c>
      <c r="H35" s="88" t="s">
        <v>207</v>
      </c>
      <c r="I35" s="88" t="s">
        <v>407</v>
      </c>
      <c r="J35" s="110" t="s">
        <v>275</v>
      </c>
    </row>
    <row r="36" spans="2:11">
      <c r="B36" s="87" t="s">
        <v>271</v>
      </c>
      <c r="C36" s="104" t="s">
        <v>411</v>
      </c>
      <c r="D36" s="103"/>
      <c r="E36" s="88">
        <v>2</v>
      </c>
      <c r="F36" s="39" t="s">
        <v>324</v>
      </c>
      <c r="G36" s="97" t="s">
        <v>217</v>
      </c>
      <c r="H36" s="88" t="s">
        <v>206</v>
      </c>
      <c r="I36" s="88" t="s">
        <v>206</v>
      </c>
      <c r="J36" s="109" t="s">
        <v>377</v>
      </c>
    </row>
    <row r="37" spans="2:11">
      <c r="B37" s="87" t="s">
        <v>272</v>
      </c>
      <c r="C37" s="104" t="s">
        <v>117</v>
      </c>
      <c r="D37" s="90"/>
      <c r="E37" s="88">
        <v>2</v>
      </c>
      <c r="F37" s="39" t="s">
        <v>412</v>
      </c>
      <c r="G37" s="97" t="s">
        <v>242</v>
      </c>
      <c r="H37" s="88" t="s">
        <v>207</v>
      </c>
      <c r="I37" s="88" t="s">
        <v>207</v>
      </c>
      <c r="J37" s="110" t="s">
        <v>220</v>
      </c>
    </row>
    <row r="38" spans="2:11">
      <c r="B38" s="87" t="s">
        <v>273</v>
      </c>
      <c r="C38" s="104" t="s">
        <v>221</v>
      </c>
      <c r="D38" s="47"/>
      <c r="E38" s="88">
        <v>2</v>
      </c>
      <c r="F38" s="39" t="s">
        <v>413</v>
      </c>
      <c r="G38" s="97" t="s">
        <v>414</v>
      </c>
      <c r="H38" s="88" t="s">
        <v>415</v>
      </c>
      <c r="I38" s="88" t="s">
        <v>207</v>
      </c>
      <c r="J38" s="40" t="s">
        <v>416</v>
      </c>
    </row>
    <row r="39" spans="2:11">
      <c r="B39" s="87" t="s">
        <v>276</v>
      </c>
      <c r="C39" s="104" t="s">
        <v>418</v>
      </c>
      <c r="D39" s="103"/>
      <c r="E39" s="39">
        <v>2</v>
      </c>
      <c r="F39" s="39" t="s">
        <v>211</v>
      </c>
      <c r="G39" s="97" t="s">
        <v>419</v>
      </c>
      <c r="H39" s="39" t="s">
        <v>206</v>
      </c>
      <c r="I39" s="88" t="s">
        <v>207</v>
      </c>
      <c r="J39" s="40" t="s">
        <v>420</v>
      </c>
    </row>
    <row r="40" spans="2:11">
      <c r="B40" s="87" t="s">
        <v>277</v>
      </c>
      <c r="C40" s="104" t="s">
        <v>421</v>
      </c>
      <c r="D40" s="103"/>
      <c r="E40" s="39">
        <v>2</v>
      </c>
      <c r="F40" s="39" t="s">
        <v>212</v>
      </c>
      <c r="G40" s="97" t="s">
        <v>222</v>
      </c>
      <c r="H40" s="88" t="s">
        <v>207</v>
      </c>
      <c r="I40" s="39" t="s">
        <v>206</v>
      </c>
      <c r="J40" s="40" t="s">
        <v>417</v>
      </c>
    </row>
    <row r="41" spans="2:11">
      <c r="B41" s="87" t="s">
        <v>278</v>
      </c>
      <c r="C41" s="104" t="s">
        <v>223</v>
      </c>
      <c r="D41" s="103"/>
      <c r="E41" s="39">
        <v>2</v>
      </c>
      <c r="F41" s="41" t="s">
        <v>210</v>
      </c>
      <c r="G41" s="97" t="s">
        <v>222</v>
      </c>
      <c r="H41" s="88" t="s">
        <v>397</v>
      </c>
      <c r="I41" s="39" t="s">
        <v>422</v>
      </c>
      <c r="J41" s="40" t="s">
        <v>417</v>
      </c>
    </row>
    <row r="42" spans="2:11">
      <c r="B42" s="87" t="s">
        <v>279</v>
      </c>
      <c r="C42" s="104" t="s">
        <v>423</v>
      </c>
      <c r="D42" s="103"/>
      <c r="E42" s="39">
        <v>2</v>
      </c>
      <c r="F42" s="39" t="s">
        <v>424</v>
      </c>
      <c r="G42" s="97" t="s">
        <v>218</v>
      </c>
      <c r="H42" s="88" t="s">
        <v>207</v>
      </c>
      <c r="I42" s="88" t="s">
        <v>207</v>
      </c>
      <c r="J42" s="40" t="s">
        <v>341</v>
      </c>
    </row>
    <row r="43" spans="2:11">
      <c r="B43" s="87" t="s">
        <v>280</v>
      </c>
      <c r="C43" s="102" t="s">
        <v>425</v>
      </c>
      <c r="D43" s="103"/>
      <c r="E43" s="39">
        <v>2</v>
      </c>
      <c r="F43" s="39" t="s">
        <v>387</v>
      </c>
      <c r="G43" s="43" t="s">
        <v>282</v>
      </c>
      <c r="H43" s="88" t="s">
        <v>207</v>
      </c>
      <c r="I43" s="88" t="s">
        <v>407</v>
      </c>
      <c r="J43" s="45" t="s">
        <v>224</v>
      </c>
    </row>
    <row r="44" spans="2:11">
      <c r="B44" s="87" t="s">
        <v>281</v>
      </c>
      <c r="C44" s="104" t="s">
        <v>426</v>
      </c>
      <c r="D44" s="103"/>
      <c r="E44" s="39">
        <v>2</v>
      </c>
      <c r="F44" s="39" t="s">
        <v>427</v>
      </c>
      <c r="G44" s="43" t="s">
        <v>428</v>
      </c>
      <c r="H44" s="88" t="s">
        <v>397</v>
      </c>
      <c r="I44" s="88" t="s">
        <v>415</v>
      </c>
      <c r="J44" s="109" t="s">
        <v>377</v>
      </c>
    </row>
    <row r="45" spans="2:11">
      <c r="B45" s="87" t="s">
        <v>284</v>
      </c>
      <c r="C45" s="113" t="s">
        <v>226</v>
      </c>
      <c r="D45" s="100"/>
      <c r="E45" s="39">
        <v>2</v>
      </c>
      <c r="F45" s="39" t="s">
        <v>210</v>
      </c>
      <c r="G45" s="97" t="s">
        <v>227</v>
      </c>
      <c r="H45" s="39" t="s">
        <v>415</v>
      </c>
      <c r="I45" s="39" t="s">
        <v>407</v>
      </c>
      <c r="J45" s="45" t="s">
        <v>228</v>
      </c>
    </row>
    <row r="46" spans="2:11">
      <c r="B46" s="87" t="s">
        <v>285</v>
      </c>
      <c r="C46" s="113" t="s">
        <v>229</v>
      </c>
      <c r="D46" s="100"/>
      <c r="E46" s="39">
        <v>2</v>
      </c>
      <c r="F46" s="39" t="s">
        <v>210</v>
      </c>
      <c r="G46" s="97" t="s">
        <v>230</v>
      </c>
      <c r="H46" s="39" t="s">
        <v>397</v>
      </c>
      <c r="I46" s="39" t="s">
        <v>206</v>
      </c>
      <c r="J46" s="40" t="s">
        <v>231</v>
      </c>
    </row>
    <row r="47" spans="2:11">
      <c r="B47" s="87" t="s">
        <v>286</v>
      </c>
      <c r="C47" s="113" t="s">
        <v>232</v>
      </c>
      <c r="D47" s="100"/>
      <c r="E47" s="39">
        <v>2</v>
      </c>
      <c r="F47" s="39" t="s">
        <v>210</v>
      </c>
      <c r="G47" s="97" t="s">
        <v>233</v>
      </c>
      <c r="H47" s="39" t="s">
        <v>422</v>
      </c>
      <c r="I47" s="39" t="s">
        <v>206</v>
      </c>
      <c r="J47" s="40" t="s">
        <v>287</v>
      </c>
    </row>
    <row r="48" spans="2:11">
      <c r="B48" s="87" t="s">
        <v>289</v>
      </c>
      <c r="C48" s="102" t="s">
        <v>430</v>
      </c>
      <c r="D48" s="103"/>
      <c r="E48" s="88">
        <v>2</v>
      </c>
      <c r="F48" s="41" t="s">
        <v>211</v>
      </c>
      <c r="G48" s="89" t="s">
        <v>237</v>
      </c>
      <c r="H48" s="39" t="s">
        <v>380</v>
      </c>
      <c r="I48" s="39" t="s">
        <v>207</v>
      </c>
      <c r="J48" s="40" t="s">
        <v>52</v>
      </c>
    </row>
    <row r="49" spans="2:10">
      <c r="B49" s="87" t="s">
        <v>290</v>
      </c>
      <c r="C49" s="101" t="s">
        <v>431</v>
      </c>
      <c r="D49" s="103"/>
      <c r="E49" s="88">
        <v>2</v>
      </c>
      <c r="F49" s="41" t="s">
        <v>212</v>
      </c>
      <c r="G49" s="89" t="s">
        <v>429</v>
      </c>
      <c r="H49" s="88" t="s">
        <v>207</v>
      </c>
      <c r="I49" s="88" t="s">
        <v>432</v>
      </c>
      <c r="J49" s="40" t="s">
        <v>52</v>
      </c>
    </row>
    <row r="50" spans="2:10">
      <c r="B50" s="87" t="s">
        <v>291</v>
      </c>
      <c r="C50" s="102" t="s">
        <v>433</v>
      </c>
      <c r="D50" s="103"/>
      <c r="E50" s="88">
        <v>2</v>
      </c>
      <c r="F50" s="39" t="s">
        <v>212</v>
      </c>
      <c r="G50" s="97" t="s">
        <v>230</v>
      </c>
      <c r="H50" s="39" t="s">
        <v>206</v>
      </c>
      <c r="I50" s="39" t="s">
        <v>206</v>
      </c>
      <c r="J50" s="40" t="s">
        <v>434</v>
      </c>
    </row>
    <row r="51" spans="2:10">
      <c r="B51" s="87" t="s">
        <v>292</v>
      </c>
      <c r="C51" s="102" t="s">
        <v>435</v>
      </c>
      <c r="D51" s="90"/>
      <c r="E51" s="88">
        <v>2</v>
      </c>
      <c r="F51" s="39" t="s">
        <v>211</v>
      </c>
      <c r="G51" s="97" t="s">
        <v>429</v>
      </c>
      <c r="H51" s="39" t="s">
        <v>206</v>
      </c>
      <c r="I51" s="39" t="s">
        <v>376</v>
      </c>
      <c r="J51" s="40" t="s">
        <v>55</v>
      </c>
    </row>
    <row r="52" spans="2:10">
      <c r="B52" s="87" t="s">
        <v>293</v>
      </c>
      <c r="C52" s="102" t="s">
        <v>436</v>
      </c>
      <c r="D52" s="47"/>
      <c r="E52" s="88">
        <v>2</v>
      </c>
      <c r="F52" s="39" t="s">
        <v>210</v>
      </c>
      <c r="G52" s="97" t="s">
        <v>429</v>
      </c>
      <c r="H52" s="88" t="s">
        <v>415</v>
      </c>
      <c r="I52" s="88" t="s">
        <v>206</v>
      </c>
      <c r="J52" s="40" t="s">
        <v>55</v>
      </c>
    </row>
    <row r="53" spans="2:10">
      <c r="B53" s="87" t="s">
        <v>294</v>
      </c>
      <c r="C53" s="102" t="s">
        <v>437</v>
      </c>
      <c r="D53" s="90"/>
      <c r="E53" s="88">
        <v>2</v>
      </c>
      <c r="F53" s="39" t="s">
        <v>212</v>
      </c>
      <c r="G53" s="97" t="s">
        <v>235</v>
      </c>
      <c r="H53" s="39" t="s">
        <v>474</v>
      </c>
      <c r="I53" s="39" t="s">
        <v>475</v>
      </c>
      <c r="J53" s="40" t="s">
        <v>238</v>
      </c>
    </row>
    <row r="54" spans="2:10">
      <c r="B54" s="105" t="s">
        <v>295</v>
      </c>
      <c r="C54" s="101" t="s">
        <v>438</v>
      </c>
      <c r="D54" s="106"/>
      <c r="E54" s="44">
        <v>2</v>
      </c>
      <c r="F54" s="44" t="s">
        <v>210</v>
      </c>
      <c r="G54" s="43" t="s">
        <v>288</v>
      </c>
      <c r="H54" s="39" t="s">
        <v>432</v>
      </c>
      <c r="I54" s="39" t="s">
        <v>394</v>
      </c>
      <c r="J54" s="45" t="s">
        <v>299</v>
      </c>
    </row>
    <row r="55" spans="2:10">
      <c r="B55" s="105" t="s">
        <v>296</v>
      </c>
      <c r="C55" s="104" t="s">
        <v>439</v>
      </c>
      <c r="D55" s="103"/>
      <c r="E55" s="39">
        <v>2</v>
      </c>
      <c r="F55" s="39" t="s">
        <v>211</v>
      </c>
      <c r="G55" s="97" t="s">
        <v>230</v>
      </c>
      <c r="H55" s="39" t="s">
        <v>432</v>
      </c>
      <c r="I55" s="39" t="s">
        <v>380</v>
      </c>
      <c r="J55" s="92" t="s">
        <v>440</v>
      </c>
    </row>
    <row r="56" spans="2:10">
      <c r="B56" s="105" t="s">
        <v>297</v>
      </c>
      <c r="C56" s="104" t="s">
        <v>441</v>
      </c>
      <c r="D56" s="103"/>
      <c r="E56" s="39">
        <v>2</v>
      </c>
      <c r="F56" s="39" t="s">
        <v>211</v>
      </c>
      <c r="G56" s="97" t="s">
        <v>442</v>
      </c>
      <c r="H56" s="39" t="s">
        <v>376</v>
      </c>
      <c r="I56" s="39" t="s">
        <v>206</v>
      </c>
      <c r="J56" s="92" t="s">
        <v>146</v>
      </c>
    </row>
    <row r="57" spans="2:10">
      <c r="B57" s="105" t="s">
        <v>298</v>
      </c>
      <c r="C57" s="104" t="s">
        <v>443</v>
      </c>
      <c r="D57" s="103"/>
      <c r="E57" s="39">
        <v>2</v>
      </c>
      <c r="F57" s="41" t="s">
        <v>324</v>
      </c>
      <c r="G57" s="97" t="s">
        <v>444</v>
      </c>
      <c r="H57" s="39" t="s">
        <v>408</v>
      </c>
      <c r="I57" s="39" t="s">
        <v>207</v>
      </c>
      <c r="J57" s="40" t="s">
        <v>240</v>
      </c>
    </row>
    <row r="58" spans="2:10">
      <c r="B58" s="105" t="s">
        <v>470</v>
      </c>
      <c r="C58" s="104" t="s">
        <v>471</v>
      </c>
      <c r="D58" s="103"/>
      <c r="E58" s="39">
        <v>1</v>
      </c>
      <c r="F58" s="39" t="s">
        <v>324</v>
      </c>
      <c r="G58" s="97" t="s">
        <v>235</v>
      </c>
      <c r="H58" s="39" t="s">
        <v>472</v>
      </c>
      <c r="I58" s="39" t="s">
        <v>472</v>
      </c>
      <c r="J58" s="45" t="s">
        <v>473</v>
      </c>
    </row>
    <row r="59" spans="2:10">
      <c r="B59" s="105" t="s">
        <v>300</v>
      </c>
      <c r="C59" s="104" t="s">
        <v>445</v>
      </c>
      <c r="D59" s="103"/>
      <c r="E59" s="39">
        <v>1</v>
      </c>
      <c r="F59" s="39" t="s">
        <v>351</v>
      </c>
      <c r="G59" s="43" t="s">
        <v>239</v>
      </c>
      <c r="H59" s="39" t="s">
        <v>415</v>
      </c>
      <c r="I59" s="39" t="s">
        <v>207</v>
      </c>
      <c r="J59" s="45" t="s">
        <v>446</v>
      </c>
    </row>
    <row r="60" spans="2:10">
      <c r="B60" s="105" t="s">
        <v>301</v>
      </c>
      <c r="C60" s="104" t="s">
        <v>447</v>
      </c>
      <c r="D60" s="103"/>
      <c r="E60" s="39">
        <v>2</v>
      </c>
      <c r="F60" s="39" t="s">
        <v>330</v>
      </c>
      <c r="G60" s="43" t="s">
        <v>227</v>
      </c>
      <c r="H60" s="39" t="s">
        <v>207</v>
      </c>
      <c r="I60" s="39" t="s">
        <v>207</v>
      </c>
      <c r="J60" s="91" t="s">
        <v>448</v>
      </c>
    </row>
    <row r="61" spans="2:10">
      <c r="B61" s="105" t="s">
        <v>302</v>
      </c>
      <c r="C61" s="101" t="s">
        <v>449</v>
      </c>
      <c r="D61" s="106"/>
      <c r="E61" s="44">
        <v>2</v>
      </c>
      <c r="F61" s="44" t="s">
        <v>210</v>
      </c>
      <c r="G61" s="43" t="s">
        <v>225</v>
      </c>
      <c r="H61" s="44" t="s">
        <v>432</v>
      </c>
      <c r="I61" s="44" t="s">
        <v>422</v>
      </c>
      <c r="J61" s="45" t="s">
        <v>59</v>
      </c>
    </row>
    <row r="62" spans="2:10">
      <c r="B62" s="105" t="s">
        <v>303</v>
      </c>
      <c r="C62" s="104" t="s">
        <v>450</v>
      </c>
      <c r="D62" s="106"/>
      <c r="E62" s="44">
        <v>2</v>
      </c>
      <c r="F62" s="44" t="s">
        <v>212</v>
      </c>
      <c r="G62" s="43" t="s">
        <v>241</v>
      </c>
      <c r="H62" s="44" t="s">
        <v>407</v>
      </c>
      <c r="I62" s="44" t="s">
        <v>206</v>
      </c>
      <c r="J62" s="45" t="s">
        <v>59</v>
      </c>
    </row>
    <row r="63" spans="2:10">
      <c r="B63" s="105" t="s">
        <v>304</v>
      </c>
      <c r="C63" s="104" t="s">
        <v>451</v>
      </c>
      <c r="D63" s="103"/>
      <c r="E63" s="39">
        <v>2</v>
      </c>
      <c r="F63" s="39" t="s">
        <v>211</v>
      </c>
      <c r="G63" s="97" t="s">
        <v>235</v>
      </c>
      <c r="H63" s="44" t="s">
        <v>207</v>
      </c>
      <c r="I63" s="44" t="s">
        <v>380</v>
      </c>
      <c r="J63" s="45" t="s">
        <v>59</v>
      </c>
    </row>
    <row r="64" spans="2:10">
      <c r="B64" s="105" t="s">
        <v>305</v>
      </c>
      <c r="C64" s="104" t="s">
        <v>452</v>
      </c>
      <c r="D64" s="103"/>
      <c r="E64" s="39">
        <v>2</v>
      </c>
      <c r="F64" s="39" t="s">
        <v>211</v>
      </c>
      <c r="G64" s="97" t="s">
        <v>233</v>
      </c>
      <c r="H64" s="39" t="s">
        <v>207</v>
      </c>
      <c r="I64" s="39" t="s">
        <v>432</v>
      </c>
      <c r="J64" s="40" t="s">
        <v>234</v>
      </c>
    </row>
    <row r="65" spans="2:10">
      <c r="B65" s="105" t="s">
        <v>306</v>
      </c>
      <c r="C65" s="104" t="s">
        <v>453</v>
      </c>
      <c r="D65" s="103"/>
      <c r="E65" s="39">
        <v>2</v>
      </c>
      <c r="F65" s="41" t="s">
        <v>324</v>
      </c>
      <c r="G65" s="97" t="s">
        <v>442</v>
      </c>
      <c r="H65" s="39" t="s">
        <v>407</v>
      </c>
      <c r="I65" s="39" t="s">
        <v>206</v>
      </c>
      <c r="J65" s="40" t="s">
        <v>234</v>
      </c>
    </row>
    <row r="66" spans="2:10">
      <c r="B66" s="87" t="s">
        <v>307</v>
      </c>
      <c r="C66" s="102" t="s">
        <v>454</v>
      </c>
      <c r="D66" s="103"/>
      <c r="E66" s="39">
        <v>2</v>
      </c>
      <c r="F66" s="39" t="s">
        <v>455</v>
      </c>
      <c r="G66" s="97" t="s">
        <v>227</v>
      </c>
      <c r="H66" s="239" t="s">
        <v>456</v>
      </c>
      <c r="I66" s="240"/>
      <c r="J66" s="92" t="s">
        <v>457</v>
      </c>
    </row>
    <row r="67" spans="2:10">
      <c r="B67" s="105" t="s">
        <v>308</v>
      </c>
      <c r="C67" s="99" t="s">
        <v>458</v>
      </c>
      <c r="D67" s="114"/>
      <c r="E67" s="93">
        <v>2</v>
      </c>
      <c r="F67" s="44" t="s">
        <v>212</v>
      </c>
      <c r="G67" s="115" t="s">
        <v>459</v>
      </c>
      <c r="H67" s="93" t="s">
        <v>207</v>
      </c>
      <c r="I67" s="93" t="s">
        <v>207</v>
      </c>
      <c r="J67" s="48" t="s">
        <v>243</v>
      </c>
    </row>
    <row r="68" spans="2:10">
      <c r="B68" s="105" t="s">
        <v>309</v>
      </c>
      <c r="C68" s="102" t="s">
        <v>460</v>
      </c>
      <c r="D68" s="116"/>
      <c r="E68" s="94">
        <v>2</v>
      </c>
      <c r="F68" s="39" t="s">
        <v>211</v>
      </c>
      <c r="G68" s="96" t="s">
        <v>244</v>
      </c>
      <c r="H68" s="94" t="s">
        <v>312</v>
      </c>
      <c r="I68" s="94" t="s">
        <v>399</v>
      </c>
      <c r="J68" s="49" t="s">
        <v>243</v>
      </c>
    </row>
    <row r="69" spans="2:10">
      <c r="B69" s="105" t="s">
        <v>310</v>
      </c>
      <c r="C69" s="102" t="s">
        <v>461</v>
      </c>
      <c r="D69" s="116"/>
      <c r="E69" s="94">
        <v>2</v>
      </c>
      <c r="F69" s="39" t="s">
        <v>211</v>
      </c>
      <c r="G69" s="96" t="s">
        <v>462</v>
      </c>
      <c r="H69" s="241" t="s">
        <v>456</v>
      </c>
      <c r="I69" s="242"/>
      <c r="J69" s="49" t="s">
        <v>463</v>
      </c>
    </row>
    <row r="70" spans="2:10" ht="13.5" customHeight="1">
      <c r="B70" s="105" t="s">
        <v>311</v>
      </c>
      <c r="C70" s="104" t="s">
        <v>464</v>
      </c>
      <c r="D70" s="117"/>
      <c r="E70" s="95">
        <v>2</v>
      </c>
      <c r="F70" s="46" t="s">
        <v>212</v>
      </c>
      <c r="G70" s="118" t="s">
        <v>465</v>
      </c>
      <c r="H70" s="95" t="s">
        <v>207</v>
      </c>
      <c r="I70" s="95" t="s">
        <v>207</v>
      </c>
      <c r="J70" s="119" t="s">
        <v>245</v>
      </c>
    </row>
    <row r="71" spans="2:10" s="24" customFormat="1" ht="13.5" customHeight="1">
      <c r="B71" s="243" t="s">
        <v>466</v>
      </c>
      <c r="C71" s="243"/>
      <c r="D71" s="243"/>
      <c r="E71" s="120"/>
      <c r="F71" s="120"/>
      <c r="G71" s="120"/>
      <c r="H71" s="120"/>
      <c r="I71" s="120"/>
      <c r="J71" s="120"/>
    </row>
    <row r="72" spans="2:10">
      <c r="B72" s="121" t="s">
        <v>467</v>
      </c>
      <c r="C72" s="122"/>
      <c r="D72" s="122"/>
      <c r="E72" s="122"/>
      <c r="F72" s="122"/>
      <c r="G72" s="122"/>
      <c r="H72" s="122"/>
      <c r="I72" s="122"/>
      <c r="J72" s="122"/>
    </row>
    <row r="73" spans="2:10">
      <c r="B73" s="123" t="s">
        <v>468</v>
      </c>
    </row>
  </sheetData>
  <sheetProtection algorithmName="SHA-512" hashValue="0Fjn51ucorVispalAnP1IfaBB2X+U8cX26lmx+k5Ax6Y/fPJwk5501TJRIaQQek+sugJkYBuzUMJ6CJPRix+EQ==" saltValue="n1kKHhBlDTbCVnbmXRBfcA==" spinCount="100000" sheet="1" objects="1" scenarios="1"/>
  <mergeCells count="12">
    <mergeCell ref="H66:I66"/>
    <mergeCell ref="H69:I69"/>
    <mergeCell ref="B71:D71"/>
    <mergeCell ref="B1:J1"/>
    <mergeCell ref="B2:J2"/>
    <mergeCell ref="B3:D4"/>
    <mergeCell ref="E3:E4"/>
    <mergeCell ref="F3:F4"/>
    <mergeCell ref="G3:G4"/>
    <mergeCell ref="H3:H4"/>
    <mergeCell ref="I3:I4"/>
    <mergeCell ref="J3:J4"/>
  </mergeCells>
  <phoneticPr fontId="4"/>
  <printOptions horizontalCentered="1"/>
  <pageMargins left="0.70866141732283472" right="0.19685039370078741" top="0.59055118110236227" bottom="0.59055118110236227" header="0.31496062992125984" footer="0.31496062992125984"/>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43"/>
  <sheetViews>
    <sheetView workbookViewId="0">
      <selection activeCell="G13" sqref="G13"/>
    </sheetView>
  </sheetViews>
  <sheetFormatPr defaultRowHeight="15.75"/>
  <cols>
    <col min="1" max="1" width="5.6640625" style="24" customWidth="1"/>
    <col min="2" max="2" width="35" style="24" customWidth="1"/>
    <col min="3" max="3" width="9.44140625" style="25" customWidth="1"/>
    <col min="4" max="4" width="13.5546875" customWidth="1"/>
    <col min="5" max="5" width="5.6640625" style="25" customWidth="1"/>
    <col min="6" max="6" width="26.6640625" style="24" customWidth="1"/>
    <col min="7" max="7" width="16.33203125" style="24" bestFit="1" customWidth="1"/>
    <col min="8" max="8" width="8.44140625" style="25" customWidth="1"/>
    <col min="9" max="10" width="3" bestFit="1" customWidth="1"/>
    <col min="11" max="11" width="2.21875" bestFit="1" customWidth="1"/>
    <col min="12" max="14" width="3" bestFit="1" customWidth="1"/>
    <col min="15" max="15" width="2.21875" bestFit="1" customWidth="1"/>
    <col min="16" max="16" width="3" bestFit="1" customWidth="1"/>
  </cols>
  <sheetData>
    <row r="1" spans="1:16">
      <c r="A1" s="1" t="s">
        <v>36</v>
      </c>
      <c r="B1" s="1" t="s">
        <v>37</v>
      </c>
      <c r="C1" s="2" t="s">
        <v>38</v>
      </c>
      <c r="E1" s="3" t="s">
        <v>39</v>
      </c>
      <c r="F1" s="1" t="s">
        <v>40</v>
      </c>
      <c r="G1" s="1"/>
      <c r="H1" s="3" t="s">
        <v>41</v>
      </c>
    </row>
    <row r="2" spans="1:16">
      <c r="A2" s="4" t="s">
        <v>80</v>
      </c>
      <c r="B2" s="8" t="s">
        <v>42</v>
      </c>
      <c r="C2" s="6" t="s">
        <v>81</v>
      </c>
      <c r="D2" t="str">
        <f t="shared" ref="D2:D43" si="0">CONCATENATE(I2,J2,K2,L2," ",M2,N2,O2,P2)</f>
        <v>月曜7限 土曜3限</v>
      </c>
      <c r="E2" s="6">
        <v>2</v>
      </c>
      <c r="F2" s="9" t="s">
        <v>83</v>
      </c>
      <c r="G2" s="38" t="str">
        <f>CONCATENATE(I2,J2,K2,L2,"／",M2,N2,O2,P2)</f>
        <v>月曜7限／土曜3限</v>
      </c>
      <c r="H2" s="6" t="s">
        <v>82</v>
      </c>
      <c r="I2" t="str">
        <f t="shared" ref="I2:I43" si="1">LEFT(H2,1)</f>
        <v>月</v>
      </c>
      <c r="J2" t="s">
        <v>43</v>
      </c>
      <c r="K2" t="str">
        <f t="shared" ref="K2:K43" si="2">MID(H2,2,1)</f>
        <v>7</v>
      </c>
      <c r="L2" t="s">
        <v>44</v>
      </c>
      <c r="M2" t="str">
        <f t="shared" ref="M2:M43" si="3">MID(H2,4,1)</f>
        <v>土</v>
      </c>
      <c r="N2" t="s">
        <v>43</v>
      </c>
      <c r="O2" t="str">
        <f t="shared" ref="O2:O43" si="4">MID(H2,5,1)</f>
        <v>3</v>
      </c>
      <c r="P2" t="s">
        <v>44</v>
      </c>
    </row>
    <row r="3" spans="1:16">
      <c r="A3" s="4" t="s">
        <v>84</v>
      </c>
      <c r="B3" s="8" t="s">
        <v>85</v>
      </c>
      <c r="C3" s="6" t="s">
        <v>81</v>
      </c>
      <c r="D3" t="str">
        <f t="shared" si="0"/>
        <v>土曜4限 土曜5限</v>
      </c>
      <c r="E3" s="10">
        <v>2</v>
      </c>
      <c r="F3" s="9" t="s">
        <v>191</v>
      </c>
      <c r="G3" s="38" t="str">
        <f t="shared" ref="G3:G43" si="5">CONCATENATE(I3,J3,K3,L3,"／",M3,N3,O3,P3)</f>
        <v>土曜4限／土曜5限</v>
      </c>
      <c r="H3" s="10" t="s">
        <v>64</v>
      </c>
      <c r="I3" t="str">
        <f t="shared" si="1"/>
        <v>土</v>
      </c>
      <c r="J3" t="s">
        <v>43</v>
      </c>
      <c r="K3" t="str">
        <f t="shared" si="2"/>
        <v>4</v>
      </c>
      <c r="L3" t="s">
        <v>44</v>
      </c>
      <c r="M3" t="str">
        <f t="shared" si="3"/>
        <v>土</v>
      </c>
      <c r="N3" t="s">
        <v>43</v>
      </c>
      <c r="O3" t="str">
        <f t="shared" si="4"/>
        <v>5</v>
      </c>
      <c r="P3" t="s">
        <v>44</v>
      </c>
    </row>
    <row r="4" spans="1:16">
      <c r="A4" s="4" t="s">
        <v>86</v>
      </c>
      <c r="B4" s="11" t="s">
        <v>87</v>
      </c>
      <c r="C4" s="6" t="s">
        <v>69</v>
      </c>
      <c r="D4" t="str">
        <f t="shared" si="0"/>
        <v>月曜7限 土曜3限</v>
      </c>
      <c r="E4" s="10">
        <v>2</v>
      </c>
      <c r="F4" s="9" t="s">
        <v>45</v>
      </c>
      <c r="G4" s="38" t="str">
        <f t="shared" si="5"/>
        <v>月曜7限／土曜3限</v>
      </c>
      <c r="H4" s="10" t="s">
        <v>82</v>
      </c>
      <c r="I4" t="str">
        <f t="shared" si="1"/>
        <v>月</v>
      </c>
      <c r="J4" t="s">
        <v>43</v>
      </c>
      <c r="K4" t="str">
        <f t="shared" si="2"/>
        <v>7</v>
      </c>
      <c r="L4" t="s">
        <v>44</v>
      </c>
      <c r="M4" t="str">
        <f t="shared" si="3"/>
        <v>土</v>
      </c>
      <c r="N4" t="s">
        <v>43</v>
      </c>
      <c r="O4" t="str">
        <f t="shared" si="4"/>
        <v>3</v>
      </c>
      <c r="P4" t="s">
        <v>44</v>
      </c>
    </row>
    <row r="5" spans="1:16">
      <c r="A5" s="4" t="s">
        <v>88</v>
      </c>
      <c r="B5" s="11" t="s">
        <v>46</v>
      </c>
      <c r="C5" s="6" t="s">
        <v>81</v>
      </c>
      <c r="D5" t="str">
        <f t="shared" si="0"/>
        <v>水曜6限 金曜6限</v>
      </c>
      <c r="E5" s="6">
        <v>2</v>
      </c>
      <c r="F5" s="9" t="s">
        <v>89</v>
      </c>
      <c r="G5" s="38" t="str">
        <f t="shared" si="5"/>
        <v>水曜6限／金曜6限</v>
      </c>
      <c r="H5" s="6" t="s">
        <v>76</v>
      </c>
      <c r="I5" t="str">
        <f t="shared" si="1"/>
        <v>水</v>
      </c>
      <c r="J5" t="s">
        <v>43</v>
      </c>
      <c r="K5" t="str">
        <f t="shared" si="2"/>
        <v>6</v>
      </c>
      <c r="L5" t="s">
        <v>44</v>
      </c>
      <c r="M5" t="str">
        <f t="shared" si="3"/>
        <v>金</v>
      </c>
      <c r="N5" t="s">
        <v>43</v>
      </c>
      <c r="O5" t="str">
        <f t="shared" si="4"/>
        <v>6</v>
      </c>
      <c r="P5" t="s">
        <v>44</v>
      </c>
    </row>
    <row r="6" spans="1:16">
      <c r="A6" s="4" t="s">
        <v>90</v>
      </c>
      <c r="B6" s="8" t="s">
        <v>91</v>
      </c>
      <c r="C6" s="6" t="s">
        <v>81</v>
      </c>
      <c r="D6" t="str">
        <f t="shared" si="0"/>
        <v>火曜6限 火曜7限</v>
      </c>
      <c r="E6" s="4">
        <v>2</v>
      </c>
      <c r="F6" s="7" t="s">
        <v>62</v>
      </c>
      <c r="G6" s="38" t="str">
        <f t="shared" si="5"/>
        <v>火曜6限／火曜7限</v>
      </c>
      <c r="H6" s="4" t="s">
        <v>92</v>
      </c>
      <c r="I6" t="str">
        <f t="shared" si="1"/>
        <v>火</v>
      </c>
      <c r="J6" t="s">
        <v>43</v>
      </c>
      <c r="K6" t="str">
        <f t="shared" si="2"/>
        <v>6</v>
      </c>
      <c r="L6" t="s">
        <v>44</v>
      </c>
      <c r="M6" t="str">
        <f t="shared" si="3"/>
        <v>火</v>
      </c>
      <c r="N6" t="s">
        <v>43</v>
      </c>
      <c r="O6" t="str">
        <f t="shared" si="4"/>
        <v>7</v>
      </c>
      <c r="P6" t="s">
        <v>44</v>
      </c>
    </row>
    <row r="7" spans="1:16">
      <c r="A7" s="4" t="s">
        <v>93</v>
      </c>
      <c r="B7" s="8" t="s">
        <v>94</v>
      </c>
      <c r="C7" s="6" t="s">
        <v>81</v>
      </c>
      <c r="D7" t="str">
        <f t="shared" si="0"/>
        <v>月曜7限 土曜3限</v>
      </c>
      <c r="E7" s="4">
        <v>2</v>
      </c>
      <c r="F7" s="7" t="s">
        <v>47</v>
      </c>
      <c r="G7" s="38" t="str">
        <f t="shared" si="5"/>
        <v>月曜7限／土曜3限</v>
      </c>
      <c r="H7" s="4" t="s">
        <v>82</v>
      </c>
      <c r="I7" t="str">
        <f t="shared" si="1"/>
        <v>月</v>
      </c>
      <c r="J7" t="s">
        <v>43</v>
      </c>
      <c r="K7" t="str">
        <f t="shared" si="2"/>
        <v>7</v>
      </c>
      <c r="L7" t="s">
        <v>44</v>
      </c>
      <c r="M7" t="str">
        <f t="shared" si="3"/>
        <v>土</v>
      </c>
      <c r="N7" t="s">
        <v>43</v>
      </c>
      <c r="O7" t="str">
        <f t="shared" si="4"/>
        <v>3</v>
      </c>
      <c r="P7" t="s">
        <v>44</v>
      </c>
    </row>
    <row r="8" spans="1:16">
      <c r="A8" s="4" t="s">
        <v>95</v>
      </c>
      <c r="B8" s="11" t="s">
        <v>96</v>
      </c>
      <c r="C8" s="6" t="s">
        <v>69</v>
      </c>
      <c r="D8" t="str">
        <f t="shared" si="0"/>
        <v>月曜6限 土曜2限</v>
      </c>
      <c r="E8" s="4">
        <v>2</v>
      </c>
      <c r="F8" s="7" t="s">
        <v>192</v>
      </c>
      <c r="G8" s="38" t="str">
        <f t="shared" si="5"/>
        <v>月曜6限／土曜2限</v>
      </c>
      <c r="H8" s="4" t="s">
        <v>77</v>
      </c>
      <c r="I8" t="str">
        <f t="shared" si="1"/>
        <v>月</v>
      </c>
      <c r="J8" t="s">
        <v>43</v>
      </c>
      <c r="K8" t="str">
        <f t="shared" si="2"/>
        <v>6</v>
      </c>
      <c r="L8" t="s">
        <v>44</v>
      </c>
      <c r="M8" t="str">
        <f t="shared" si="3"/>
        <v>土</v>
      </c>
      <c r="N8" t="s">
        <v>43</v>
      </c>
      <c r="O8" t="str">
        <f t="shared" si="4"/>
        <v>2</v>
      </c>
      <c r="P8" t="s">
        <v>44</v>
      </c>
    </row>
    <row r="9" spans="1:16">
      <c r="A9" s="4" t="s">
        <v>97</v>
      </c>
      <c r="B9" s="11" t="s">
        <v>98</v>
      </c>
      <c r="C9" s="4" t="s">
        <v>69</v>
      </c>
      <c r="D9" t="str">
        <f t="shared" si="0"/>
        <v>月曜6限 月曜7限</v>
      </c>
      <c r="E9" s="4">
        <v>2</v>
      </c>
      <c r="F9" s="7" t="s">
        <v>183</v>
      </c>
      <c r="G9" s="38" t="str">
        <f t="shared" si="5"/>
        <v>月曜6限／月曜7限</v>
      </c>
      <c r="H9" s="4" t="s">
        <v>99</v>
      </c>
      <c r="I9" t="str">
        <f t="shared" si="1"/>
        <v>月</v>
      </c>
      <c r="J9" t="s">
        <v>43</v>
      </c>
      <c r="K9" t="str">
        <f t="shared" si="2"/>
        <v>6</v>
      </c>
      <c r="L9" t="s">
        <v>44</v>
      </c>
      <c r="M9" t="str">
        <f t="shared" si="3"/>
        <v>月</v>
      </c>
      <c r="N9" t="s">
        <v>43</v>
      </c>
      <c r="O9" t="str">
        <f t="shared" si="4"/>
        <v>7</v>
      </c>
      <c r="P9" t="s">
        <v>44</v>
      </c>
    </row>
    <row r="10" spans="1:16">
      <c r="A10" s="4" t="s">
        <v>100</v>
      </c>
      <c r="B10" s="11" t="s">
        <v>101</v>
      </c>
      <c r="C10" s="4" t="s">
        <v>81</v>
      </c>
      <c r="D10" t="str">
        <f t="shared" si="0"/>
        <v>月曜6限 土曜2限</v>
      </c>
      <c r="E10" s="4">
        <v>2</v>
      </c>
      <c r="F10" s="7" t="s">
        <v>184</v>
      </c>
      <c r="G10" s="38" t="str">
        <f t="shared" si="5"/>
        <v>月曜6限／土曜2限</v>
      </c>
      <c r="H10" s="4" t="s">
        <v>77</v>
      </c>
      <c r="I10" t="str">
        <f t="shared" si="1"/>
        <v>月</v>
      </c>
      <c r="J10" t="s">
        <v>43</v>
      </c>
      <c r="K10" t="str">
        <f t="shared" si="2"/>
        <v>6</v>
      </c>
      <c r="L10" t="s">
        <v>44</v>
      </c>
      <c r="M10" t="str">
        <f t="shared" si="3"/>
        <v>土</v>
      </c>
      <c r="N10" t="s">
        <v>43</v>
      </c>
      <c r="O10" t="str">
        <f t="shared" si="4"/>
        <v>2</v>
      </c>
      <c r="P10" t="s">
        <v>44</v>
      </c>
    </row>
    <row r="11" spans="1:16">
      <c r="A11" s="4" t="s">
        <v>102</v>
      </c>
      <c r="B11" s="11" t="s">
        <v>103</v>
      </c>
      <c r="C11" s="6" t="s">
        <v>81</v>
      </c>
      <c r="D11" t="str">
        <f t="shared" si="0"/>
        <v>火曜6限 火曜7限</v>
      </c>
      <c r="E11" s="10">
        <v>2</v>
      </c>
      <c r="F11" s="9" t="s">
        <v>105</v>
      </c>
      <c r="G11" s="38" t="str">
        <f t="shared" si="5"/>
        <v>火曜6限／火曜7限</v>
      </c>
      <c r="H11" s="10" t="s">
        <v>104</v>
      </c>
      <c r="I11" t="str">
        <f t="shared" si="1"/>
        <v>火</v>
      </c>
      <c r="J11" t="s">
        <v>43</v>
      </c>
      <c r="K11" t="str">
        <f t="shared" si="2"/>
        <v>6</v>
      </c>
      <c r="L11" t="s">
        <v>44</v>
      </c>
      <c r="M11" t="str">
        <f t="shared" si="3"/>
        <v>火</v>
      </c>
      <c r="N11" t="s">
        <v>43</v>
      </c>
      <c r="O11" t="str">
        <f t="shared" si="4"/>
        <v>7</v>
      </c>
      <c r="P11" t="s">
        <v>44</v>
      </c>
    </row>
    <row r="12" spans="1:16">
      <c r="A12" s="4" t="s">
        <v>106</v>
      </c>
      <c r="B12" s="11" t="s">
        <v>107</v>
      </c>
      <c r="C12" s="6" t="s">
        <v>81</v>
      </c>
      <c r="D12" t="str">
        <f t="shared" si="0"/>
        <v>水曜6限 金曜6限</v>
      </c>
      <c r="E12" s="10">
        <v>2</v>
      </c>
      <c r="F12" s="9" t="s">
        <v>109</v>
      </c>
      <c r="G12" s="38" t="str">
        <f t="shared" si="5"/>
        <v>水曜6限／金曜6限</v>
      </c>
      <c r="H12" s="10" t="s">
        <v>108</v>
      </c>
      <c r="I12" t="str">
        <f t="shared" si="1"/>
        <v>水</v>
      </c>
      <c r="J12" t="s">
        <v>43</v>
      </c>
      <c r="K12" t="str">
        <f t="shared" si="2"/>
        <v>6</v>
      </c>
      <c r="L12" t="s">
        <v>44</v>
      </c>
      <c r="M12" t="str">
        <f t="shared" si="3"/>
        <v>金</v>
      </c>
      <c r="N12" t="s">
        <v>43</v>
      </c>
      <c r="O12" t="str">
        <f t="shared" si="4"/>
        <v>6</v>
      </c>
      <c r="P12" t="s">
        <v>44</v>
      </c>
    </row>
    <row r="13" spans="1:16">
      <c r="A13" s="4" t="s">
        <v>110</v>
      </c>
      <c r="B13" s="11" t="s">
        <v>111</v>
      </c>
      <c r="C13" s="6" t="s">
        <v>69</v>
      </c>
      <c r="D13" t="str">
        <f t="shared" si="0"/>
        <v>金曜6限 金曜7限</v>
      </c>
      <c r="E13" s="10">
        <v>2</v>
      </c>
      <c r="F13" s="9" t="s">
        <v>113</v>
      </c>
      <c r="G13" s="38" t="str">
        <f t="shared" si="5"/>
        <v>金曜6限／金曜7限</v>
      </c>
      <c r="H13" s="10" t="s">
        <v>112</v>
      </c>
      <c r="I13" t="str">
        <f t="shared" si="1"/>
        <v>金</v>
      </c>
      <c r="J13" t="s">
        <v>43</v>
      </c>
      <c r="K13" t="str">
        <f t="shared" si="2"/>
        <v>6</v>
      </c>
      <c r="L13" t="s">
        <v>44</v>
      </c>
      <c r="M13" t="str">
        <f t="shared" si="3"/>
        <v>金</v>
      </c>
      <c r="N13" t="s">
        <v>43</v>
      </c>
      <c r="O13" t="str">
        <f t="shared" si="4"/>
        <v>7</v>
      </c>
      <c r="P13" t="s">
        <v>44</v>
      </c>
    </row>
    <row r="14" spans="1:16">
      <c r="A14" s="4" t="s">
        <v>114</v>
      </c>
      <c r="B14" s="11" t="s">
        <v>115</v>
      </c>
      <c r="C14" s="29" t="s">
        <v>81</v>
      </c>
      <c r="D14" t="str">
        <f t="shared" si="0"/>
        <v>月曜6限 土曜2限</v>
      </c>
      <c r="E14" s="10">
        <v>2</v>
      </c>
      <c r="F14" s="9" t="s">
        <v>48</v>
      </c>
      <c r="G14" s="38" t="str">
        <f t="shared" si="5"/>
        <v>月曜6限／土曜2限</v>
      </c>
      <c r="H14" s="4" t="s">
        <v>77</v>
      </c>
      <c r="I14" t="str">
        <f t="shared" si="1"/>
        <v>月</v>
      </c>
      <c r="J14" t="s">
        <v>43</v>
      </c>
      <c r="K14" t="str">
        <f t="shared" si="2"/>
        <v>6</v>
      </c>
      <c r="L14" t="s">
        <v>44</v>
      </c>
      <c r="M14" t="str">
        <f t="shared" si="3"/>
        <v>土</v>
      </c>
      <c r="N14" t="s">
        <v>43</v>
      </c>
      <c r="O14" t="str">
        <f t="shared" si="4"/>
        <v>2</v>
      </c>
      <c r="P14" t="s">
        <v>44</v>
      </c>
    </row>
    <row r="15" spans="1:16">
      <c r="A15" s="4" t="s">
        <v>116</v>
      </c>
      <c r="B15" s="11" t="s">
        <v>117</v>
      </c>
      <c r="C15" s="6" t="s">
        <v>69</v>
      </c>
      <c r="D15" t="str">
        <f t="shared" si="0"/>
        <v>土曜2限 土曜3限</v>
      </c>
      <c r="E15" s="10">
        <v>2</v>
      </c>
      <c r="F15" s="9" t="s">
        <v>193</v>
      </c>
      <c r="G15" s="38" t="str">
        <f t="shared" si="5"/>
        <v>土曜2限／土曜3限</v>
      </c>
      <c r="H15" s="10" t="s">
        <v>118</v>
      </c>
      <c r="I15" t="str">
        <f t="shared" si="1"/>
        <v>土</v>
      </c>
      <c r="J15" t="s">
        <v>43</v>
      </c>
      <c r="K15" t="str">
        <f t="shared" si="2"/>
        <v>2</v>
      </c>
      <c r="L15" t="s">
        <v>44</v>
      </c>
      <c r="M15" t="str">
        <f t="shared" si="3"/>
        <v>土</v>
      </c>
      <c r="N15" t="s">
        <v>43</v>
      </c>
      <c r="O15" t="str">
        <f t="shared" si="4"/>
        <v>3</v>
      </c>
      <c r="P15" t="s">
        <v>44</v>
      </c>
    </row>
    <row r="16" spans="1:16">
      <c r="A16" s="4" t="s">
        <v>119</v>
      </c>
      <c r="B16" s="11" t="s">
        <v>120</v>
      </c>
      <c r="C16" s="6" t="s">
        <v>69</v>
      </c>
      <c r="D16" t="str">
        <f>CONCATENATE(I16,J16,K16,L16," ","録画")</f>
        <v>土曜1限 録画</v>
      </c>
      <c r="E16" s="10">
        <v>2</v>
      </c>
      <c r="F16" s="9" t="s">
        <v>49</v>
      </c>
      <c r="G16" s="38" t="str">
        <f>CONCATENATE(I16,J16,K16,L16,"／","録画")</f>
        <v>土曜1限／録画</v>
      </c>
      <c r="H16" s="10" t="s">
        <v>121</v>
      </c>
      <c r="I16" t="str">
        <f t="shared" si="1"/>
        <v>土</v>
      </c>
      <c r="J16" t="s">
        <v>43</v>
      </c>
      <c r="K16" t="str">
        <f t="shared" si="2"/>
        <v>1</v>
      </c>
      <c r="L16" t="s">
        <v>44</v>
      </c>
      <c r="M16" t="str">
        <f t="shared" si="3"/>
        <v>録</v>
      </c>
      <c r="N16" t="s">
        <v>43</v>
      </c>
      <c r="O16" t="str">
        <f t="shared" si="4"/>
        <v>画</v>
      </c>
      <c r="P16" t="s">
        <v>44</v>
      </c>
    </row>
    <row r="17" spans="1:16">
      <c r="A17" s="4" t="s">
        <v>122</v>
      </c>
      <c r="B17" s="11" t="s">
        <v>123</v>
      </c>
      <c r="C17" s="6" t="s">
        <v>81</v>
      </c>
      <c r="D17" t="str">
        <f t="shared" si="0"/>
        <v>水曜7限 金曜7限</v>
      </c>
      <c r="E17" s="10">
        <v>2</v>
      </c>
      <c r="F17" s="9" t="s">
        <v>49</v>
      </c>
      <c r="G17" s="38" t="str">
        <f t="shared" si="5"/>
        <v>水曜7限／金曜7限</v>
      </c>
      <c r="H17" s="10" t="s">
        <v>75</v>
      </c>
      <c r="I17" t="str">
        <f t="shared" si="1"/>
        <v>水</v>
      </c>
      <c r="J17" t="s">
        <v>43</v>
      </c>
      <c r="K17" t="str">
        <f t="shared" si="2"/>
        <v>7</v>
      </c>
      <c r="L17" t="s">
        <v>44</v>
      </c>
      <c r="M17" t="str">
        <f t="shared" si="3"/>
        <v>金</v>
      </c>
      <c r="N17" t="s">
        <v>43</v>
      </c>
      <c r="O17" t="str">
        <f t="shared" si="4"/>
        <v>7</v>
      </c>
      <c r="P17" t="s">
        <v>44</v>
      </c>
    </row>
    <row r="18" spans="1:16">
      <c r="A18" s="4" t="s">
        <v>124</v>
      </c>
      <c r="B18" s="11" t="s">
        <v>125</v>
      </c>
      <c r="C18" s="6" t="s">
        <v>81</v>
      </c>
      <c r="D18" t="str">
        <f t="shared" si="0"/>
        <v>木曜6限 木曜7限</v>
      </c>
      <c r="E18" s="6">
        <v>2</v>
      </c>
      <c r="F18" s="9" t="s">
        <v>194</v>
      </c>
      <c r="G18" s="38" t="str">
        <f t="shared" si="5"/>
        <v>木曜6限／木曜7限</v>
      </c>
      <c r="H18" s="6" t="s">
        <v>126</v>
      </c>
      <c r="I18" t="str">
        <f t="shared" si="1"/>
        <v>木</v>
      </c>
      <c r="J18" t="s">
        <v>43</v>
      </c>
      <c r="K18" t="str">
        <f t="shared" si="2"/>
        <v>6</v>
      </c>
      <c r="L18" t="s">
        <v>44</v>
      </c>
      <c r="M18" t="str">
        <f t="shared" si="3"/>
        <v>木</v>
      </c>
      <c r="N18" t="s">
        <v>43</v>
      </c>
      <c r="O18" t="str">
        <f t="shared" si="4"/>
        <v>7</v>
      </c>
      <c r="P18" t="s">
        <v>44</v>
      </c>
    </row>
    <row r="19" spans="1:16">
      <c r="A19" s="4" t="s">
        <v>127</v>
      </c>
      <c r="B19" s="11" t="s">
        <v>128</v>
      </c>
      <c r="C19" s="6" t="s">
        <v>69</v>
      </c>
      <c r="D19" t="str">
        <f t="shared" si="0"/>
        <v>土曜4限 土曜5限</v>
      </c>
      <c r="E19" s="6">
        <v>2</v>
      </c>
      <c r="F19" s="9" t="s">
        <v>48</v>
      </c>
      <c r="G19" s="38" t="str">
        <f t="shared" si="5"/>
        <v>土曜4限／土曜5限</v>
      </c>
      <c r="H19" s="6" t="s">
        <v>65</v>
      </c>
      <c r="I19" t="str">
        <f t="shared" si="1"/>
        <v>土</v>
      </c>
      <c r="J19" t="s">
        <v>43</v>
      </c>
      <c r="K19" t="str">
        <f t="shared" si="2"/>
        <v>4</v>
      </c>
      <c r="L19" t="s">
        <v>44</v>
      </c>
      <c r="M19" t="str">
        <f t="shared" si="3"/>
        <v>土</v>
      </c>
      <c r="N19" t="s">
        <v>43</v>
      </c>
      <c r="O19" t="str">
        <f t="shared" si="4"/>
        <v>5</v>
      </c>
      <c r="P19" t="s">
        <v>44</v>
      </c>
    </row>
    <row r="20" spans="1:16">
      <c r="A20" s="4" t="s">
        <v>129</v>
      </c>
      <c r="B20" s="11" t="s">
        <v>130</v>
      </c>
      <c r="C20" s="6" t="s">
        <v>81</v>
      </c>
      <c r="D20" t="str">
        <f t="shared" si="0"/>
        <v>木曜6限 木曜7限</v>
      </c>
      <c r="E20" s="6">
        <v>2</v>
      </c>
      <c r="F20" s="9" t="s">
        <v>50</v>
      </c>
      <c r="G20" s="38" t="str">
        <f t="shared" si="5"/>
        <v>木曜6限／木曜7限</v>
      </c>
      <c r="H20" s="6" t="s">
        <v>126</v>
      </c>
      <c r="I20" t="str">
        <f t="shared" si="1"/>
        <v>木</v>
      </c>
      <c r="J20" t="s">
        <v>43</v>
      </c>
      <c r="K20" t="str">
        <f t="shared" si="2"/>
        <v>6</v>
      </c>
      <c r="L20" t="s">
        <v>44</v>
      </c>
      <c r="M20" t="str">
        <f t="shared" si="3"/>
        <v>木</v>
      </c>
      <c r="N20" t="s">
        <v>43</v>
      </c>
      <c r="O20" t="str">
        <f t="shared" si="4"/>
        <v>7</v>
      </c>
      <c r="P20" t="s">
        <v>44</v>
      </c>
    </row>
    <row r="21" spans="1:16">
      <c r="A21" s="13" t="s">
        <v>131</v>
      </c>
      <c r="B21" s="30" t="s">
        <v>132</v>
      </c>
      <c r="C21" s="15" t="s">
        <v>195</v>
      </c>
      <c r="D21" t="str">
        <f t="shared" si="0"/>
        <v>月曜6限 月曜7限</v>
      </c>
      <c r="E21" s="15">
        <v>2</v>
      </c>
      <c r="F21" s="5" t="s">
        <v>196</v>
      </c>
      <c r="G21" s="38" t="str">
        <f t="shared" si="5"/>
        <v>月曜6限／月曜7限</v>
      </c>
      <c r="H21" s="15" t="s">
        <v>99</v>
      </c>
      <c r="I21" t="str">
        <f t="shared" si="1"/>
        <v>月</v>
      </c>
      <c r="J21" t="s">
        <v>43</v>
      </c>
      <c r="K21" t="str">
        <f t="shared" si="2"/>
        <v>6</v>
      </c>
      <c r="L21" t="s">
        <v>44</v>
      </c>
      <c r="M21" t="str">
        <f t="shared" si="3"/>
        <v>月</v>
      </c>
      <c r="N21" t="s">
        <v>43</v>
      </c>
      <c r="O21" t="str">
        <f t="shared" si="4"/>
        <v>7</v>
      </c>
      <c r="P21" t="s">
        <v>44</v>
      </c>
    </row>
    <row r="22" spans="1:16">
      <c r="A22" s="13" t="s">
        <v>133</v>
      </c>
      <c r="B22" s="31" t="s">
        <v>134</v>
      </c>
      <c r="C22" s="27" t="s">
        <v>81</v>
      </c>
      <c r="D22" t="str">
        <f t="shared" si="0"/>
        <v>水曜5限 土曜3限</v>
      </c>
      <c r="E22" s="27">
        <v>2</v>
      </c>
      <c r="F22" s="26" t="s">
        <v>51</v>
      </c>
      <c r="G22" s="38" t="str">
        <f t="shared" si="5"/>
        <v>水曜5限／土曜3限</v>
      </c>
      <c r="H22" s="27" t="s">
        <v>71</v>
      </c>
      <c r="I22" t="str">
        <f t="shared" si="1"/>
        <v>水</v>
      </c>
      <c r="J22" t="s">
        <v>43</v>
      </c>
      <c r="K22" t="str">
        <f t="shared" si="2"/>
        <v>5</v>
      </c>
      <c r="L22" t="s">
        <v>44</v>
      </c>
      <c r="M22" t="str">
        <f t="shared" si="3"/>
        <v>土</v>
      </c>
      <c r="N22" t="s">
        <v>43</v>
      </c>
      <c r="O22" t="str">
        <f t="shared" si="4"/>
        <v>3</v>
      </c>
      <c r="P22" t="s">
        <v>44</v>
      </c>
    </row>
    <row r="23" spans="1:16">
      <c r="A23" s="13" t="s">
        <v>135</v>
      </c>
      <c r="B23" s="30" t="s">
        <v>136</v>
      </c>
      <c r="C23" s="15" t="s">
        <v>137</v>
      </c>
      <c r="D23" t="str">
        <f t="shared" si="0"/>
        <v>水曜5限 土曜3限</v>
      </c>
      <c r="E23" s="15">
        <v>2</v>
      </c>
      <c r="F23" s="5" t="s">
        <v>52</v>
      </c>
      <c r="G23" s="38" t="str">
        <f t="shared" si="5"/>
        <v>水曜5限／土曜3限</v>
      </c>
      <c r="H23" s="15" t="s">
        <v>71</v>
      </c>
      <c r="I23" t="str">
        <f t="shared" si="1"/>
        <v>水</v>
      </c>
      <c r="J23" t="s">
        <v>43</v>
      </c>
      <c r="K23" t="str">
        <f t="shared" si="2"/>
        <v>5</v>
      </c>
      <c r="L23" t="s">
        <v>44</v>
      </c>
      <c r="M23" t="str">
        <f t="shared" si="3"/>
        <v>土</v>
      </c>
      <c r="N23" t="s">
        <v>43</v>
      </c>
      <c r="O23" t="str">
        <f t="shared" si="4"/>
        <v>3</v>
      </c>
      <c r="P23" t="s">
        <v>44</v>
      </c>
    </row>
    <row r="24" spans="1:16">
      <c r="A24" s="13" t="s">
        <v>138</v>
      </c>
      <c r="B24" s="30" t="s">
        <v>53</v>
      </c>
      <c r="C24" s="6" t="s">
        <v>81</v>
      </c>
      <c r="D24" t="str">
        <f t="shared" si="0"/>
        <v>火曜6限 金曜6限</v>
      </c>
      <c r="E24" s="15">
        <v>2</v>
      </c>
      <c r="F24" s="5" t="s">
        <v>52</v>
      </c>
      <c r="G24" s="38" t="str">
        <f t="shared" si="5"/>
        <v>火曜6限／金曜6限</v>
      </c>
      <c r="H24" s="15" t="s">
        <v>72</v>
      </c>
      <c r="I24" t="str">
        <f t="shared" si="1"/>
        <v>火</v>
      </c>
      <c r="J24" t="s">
        <v>43</v>
      </c>
      <c r="K24" t="str">
        <f t="shared" si="2"/>
        <v>6</v>
      </c>
      <c r="L24" t="s">
        <v>44</v>
      </c>
      <c r="M24" t="str">
        <f t="shared" si="3"/>
        <v>金</v>
      </c>
      <c r="N24" t="s">
        <v>43</v>
      </c>
      <c r="O24" t="str">
        <f t="shared" si="4"/>
        <v>6</v>
      </c>
      <c r="P24" t="s">
        <v>44</v>
      </c>
    </row>
    <row r="25" spans="1:16">
      <c r="A25" s="13" t="s">
        <v>139</v>
      </c>
      <c r="B25" s="30" t="s">
        <v>54</v>
      </c>
      <c r="C25" s="6" t="s">
        <v>81</v>
      </c>
      <c r="D25" t="str">
        <f t="shared" si="0"/>
        <v>火曜7限 金曜7限</v>
      </c>
      <c r="E25" s="15">
        <v>2</v>
      </c>
      <c r="F25" s="5" t="s">
        <v>55</v>
      </c>
      <c r="G25" s="38" t="str">
        <f t="shared" si="5"/>
        <v>火曜7限／金曜7限</v>
      </c>
      <c r="H25" s="15" t="s">
        <v>74</v>
      </c>
      <c r="I25" t="str">
        <f t="shared" si="1"/>
        <v>火</v>
      </c>
      <c r="J25" t="s">
        <v>43</v>
      </c>
      <c r="K25" t="str">
        <f t="shared" si="2"/>
        <v>7</v>
      </c>
      <c r="L25" t="s">
        <v>44</v>
      </c>
      <c r="M25" t="str">
        <f t="shared" si="3"/>
        <v>金</v>
      </c>
      <c r="N25" t="s">
        <v>43</v>
      </c>
      <c r="O25" t="str">
        <f t="shared" si="4"/>
        <v>7</v>
      </c>
      <c r="P25" t="s">
        <v>44</v>
      </c>
    </row>
    <row r="26" spans="1:16">
      <c r="A26" s="13" t="s">
        <v>140</v>
      </c>
      <c r="B26" s="30" t="s">
        <v>56</v>
      </c>
      <c r="C26" s="15" t="s">
        <v>137</v>
      </c>
      <c r="D26" t="str">
        <f t="shared" si="0"/>
        <v>火曜6限 金曜6限</v>
      </c>
      <c r="E26" s="15">
        <v>2</v>
      </c>
      <c r="F26" s="5" t="s">
        <v>55</v>
      </c>
      <c r="G26" s="38" t="str">
        <f t="shared" si="5"/>
        <v>火曜6限／金曜6限</v>
      </c>
      <c r="H26" s="15" t="s">
        <v>141</v>
      </c>
      <c r="I26" t="str">
        <f t="shared" si="1"/>
        <v>火</v>
      </c>
      <c r="J26" t="s">
        <v>43</v>
      </c>
      <c r="K26" t="str">
        <f t="shared" si="2"/>
        <v>6</v>
      </c>
      <c r="L26" t="s">
        <v>44</v>
      </c>
      <c r="M26" t="str">
        <f t="shared" si="3"/>
        <v>金</v>
      </c>
      <c r="N26" t="s">
        <v>43</v>
      </c>
      <c r="O26" t="str">
        <f t="shared" si="4"/>
        <v>6</v>
      </c>
      <c r="P26" t="s">
        <v>44</v>
      </c>
    </row>
    <row r="27" spans="1:16">
      <c r="A27" s="13" t="s">
        <v>142</v>
      </c>
      <c r="B27" s="16" t="s">
        <v>143</v>
      </c>
      <c r="C27" s="6" t="s">
        <v>81</v>
      </c>
      <c r="D27" t="str">
        <f t="shared" si="0"/>
        <v>水曜6限 水曜7限</v>
      </c>
      <c r="E27" s="15">
        <v>2</v>
      </c>
      <c r="F27" s="5" t="s">
        <v>185</v>
      </c>
      <c r="G27" s="38" t="str">
        <f t="shared" si="5"/>
        <v>水曜6限／水曜7限</v>
      </c>
      <c r="H27" s="15" t="s">
        <v>66</v>
      </c>
      <c r="I27" t="str">
        <f t="shared" si="1"/>
        <v>水</v>
      </c>
      <c r="J27" t="s">
        <v>43</v>
      </c>
      <c r="K27" t="str">
        <f t="shared" si="2"/>
        <v>6</v>
      </c>
      <c r="L27" t="s">
        <v>44</v>
      </c>
      <c r="M27" t="str">
        <f t="shared" si="3"/>
        <v>水</v>
      </c>
      <c r="N27" t="s">
        <v>43</v>
      </c>
      <c r="O27" t="str">
        <f t="shared" si="4"/>
        <v>7</v>
      </c>
      <c r="P27" t="s">
        <v>44</v>
      </c>
    </row>
    <row r="28" spans="1:16">
      <c r="A28" s="13" t="s">
        <v>144</v>
      </c>
      <c r="B28" s="30" t="s">
        <v>57</v>
      </c>
      <c r="C28" s="15" t="s">
        <v>137</v>
      </c>
      <c r="D28" t="str">
        <f t="shared" si="0"/>
        <v>火曜7限 金曜7限</v>
      </c>
      <c r="E28" s="15">
        <v>2</v>
      </c>
      <c r="F28" s="5" t="s">
        <v>146</v>
      </c>
      <c r="G28" s="38" t="str">
        <f t="shared" si="5"/>
        <v>火曜7限／金曜7限</v>
      </c>
      <c r="H28" s="15" t="s">
        <v>145</v>
      </c>
      <c r="I28" t="str">
        <f t="shared" si="1"/>
        <v>火</v>
      </c>
      <c r="J28" t="s">
        <v>43</v>
      </c>
      <c r="K28" t="str">
        <f t="shared" si="2"/>
        <v>7</v>
      </c>
      <c r="L28" t="s">
        <v>44</v>
      </c>
      <c r="M28" t="str">
        <f t="shared" si="3"/>
        <v>金</v>
      </c>
      <c r="N28" t="s">
        <v>43</v>
      </c>
      <c r="O28" t="str">
        <f t="shared" si="4"/>
        <v>7</v>
      </c>
      <c r="P28" t="s">
        <v>44</v>
      </c>
    </row>
    <row r="29" spans="1:16">
      <c r="A29" s="13" t="s">
        <v>70</v>
      </c>
      <c r="B29" s="30" t="s">
        <v>58</v>
      </c>
      <c r="C29" s="6" t="s">
        <v>69</v>
      </c>
      <c r="D29" t="str">
        <f t="shared" si="0"/>
        <v>月曜7限 木曜7限</v>
      </c>
      <c r="E29" s="17">
        <v>2</v>
      </c>
      <c r="F29" s="5" t="s">
        <v>186</v>
      </c>
      <c r="G29" s="38" t="str">
        <f t="shared" si="5"/>
        <v>月曜7限／木曜7限</v>
      </c>
      <c r="H29" s="17" t="s">
        <v>68</v>
      </c>
      <c r="I29" t="str">
        <f t="shared" si="1"/>
        <v>月</v>
      </c>
      <c r="J29" t="s">
        <v>43</v>
      </c>
      <c r="K29" t="str">
        <f t="shared" si="2"/>
        <v>7</v>
      </c>
      <c r="L29" t="s">
        <v>44</v>
      </c>
      <c r="M29" t="str">
        <f t="shared" si="3"/>
        <v>木</v>
      </c>
      <c r="N29" t="s">
        <v>43</v>
      </c>
      <c r="O29" t="str">
        <f t="shared" si="4"/>
        <v>7</v>
      </c>
      <c r="P29" t="s">
        <v>44</v>
      </c>
    </row>
    <row r="30" spans="1:16">
      <c r="A30" s="13" t="s">
        <v>147</v>
      </c>
      <c r="B30" s="18" t="s">
        <v>148</v>
      </c>
      <c r="C30" s="14" t="s">
        <v>197</v>
      </c>
      <c r="D30" t="str">
        <f t="shared" si="0"/>
        <v>土曜1限 土曜2限</v>
      </c>
      <c r="E30" s="19">
        <v>2</v>
      </c>
      <c r="F30" s="20" t="s">
        <v>146</v>
      </c>
      <c r="G30" s="38" t="str">
        <f t="shared" si="5"/>
        <v>土曜1限／土曜2限</v>
      </c>
      <c r="H30" s="19" t="s">
        <v>73</v>
      </c>
      <c r="I30" t="str">
        <f t="shared" si="1"/>
        <v>土</v>
      </c>
      <c r="J30" t="s">
        <v>43</v>
      </c>
      <c r="K30" t="str">
        <f t="shared" si="2"/>
        <v>1</v>
      </c>
      <c r="L30" t="s">
        <v>44</v>
      </c>
      <c r="M30" t="str">
        <f t="shared" si="3"/>
        <v>土</v>
      </c>
      <c r="N30" t="s">
        <v>43</v>
      </c>
      <c r="O30" t="str">
        <f t="shared" si="4"/>
        <v>2</v>
      </c>
      <c r="P30" t="s">
        <v>44</v>
      </c>
    </row>
    <row r="31" spans="1:16">
      <c r="A31" s="13" t="s">
        <v>149</v>
      </c>
      <c r="B31" s="21" t="s">
        <v>150</v>
      </c>
      <c r="C31" s="15" t="s">
        <v>137</v>
      </c>
      <c r="D31" t="str">
        <f t="shared" si="0"/>
        <v>土曜4限 土曜5限</v>
      </c>
      <c r="E31" s="17">
        <v>2</v>
      </c>
      <c r="F31" s="5" t="s">
        <v>187</v>
      </c>
      <c r="G31" s="38" t="str">
        <f t="shared" si="5"/>
        <v>土曜4限／土曜5限</v>
      </c>
      <c r="H31" s="17" t="s">
        <v>65</v>
      </c>
      <c r="I31" t="str">
        <f t="shared" si="1"/>
        <v>土</v>
      </c>
      <c r="J31" t="s">
        <v>43</v>
      </c>
      <c r="K31" t="str">
        <f t="shared" si="2"/>
        <v>4</v>
      </c>
      <c r="L31" t="s">
        <v>44</v>
      </c>
      <c r="M31" t="str">
        <f t="shared" si="3"/>
        <v>土</v>
      </c>
      <c r="N31" t="s">
        <v>43</v>
      </c>
      <c r="O31" t="str">
        <f t="shared" si="4"/>
        <v>5</v>
      </c>
      <c r="P31" t="s">
        <v>44</v>
      </c>
    </row>
    <row r="32" spans="1:16">
      <c r="A32" s="13" t="s">
        <v>151</v>
      </c>
      <c r="B32" s="21" t="s">
        <v>152</v>
      </c>
      <c r="C32" s="6" t="s">
        <v>81</v>
      </c>
      <c r="D32" t="str">
        <f t="shared" si="0"/>
        <v>土曜4限 土曜5限</v>
      </c>
      <c r="E32" s="17">
        <v>2</v>
      </c>
      <c r="F32" s="5" t="s">
        <v>188</v>
      </c>
      <c r="G32" s="38" t="str">
        <f t="shared" si="5"/>
        <v>土曜4限／土曜5限</v>
      </c>
      <c r="H32" s="17" t="s">
        <v>65</v>
      </c>
      <c r="I32" t="str">
        <f t="shared" si="1"/>
        <v>土</v>
      </c>
      <c r="J32" t="s">
        <v>43</v>
      </c>
      <c r="K32" t="str">
        <f t="shared" si="2"/>
        <v>4</v>
      </c>
      <c r="L32" t="s">
        <v>44</v>
      </c>
      <c r="M32" t="str">
        <f t="shared" si="3"/>
        <v>土</v>
      </c>
      <c r="N32" t="s">
        <v>43</v>
      </c>
      <c r="O32" t="str">
        <f t="shared" si="4"/>
        <v>5</v>
      </c>
      <c r="P32" t="s">
        <v>44</v>
      </c>
    </row>
    <row r="33" spans="1:16">
      <c r="A33" s="13" t="s">
        <v>153</v>
      </c>
      <c r="B33" s="32" t="s">
        <v>154</v>
      </c>
      <c r="C33" s="33" t="s">
        <v>81</v>
      </c>
      <c r="D33" t="str">
        <f t="shared" si="0"/>
        <v>月曜7限 木曜7限</v>
      </c>
      <c r="E33" s="34">
        <v>2</v>
      </c>
      <c r="F33" s="35" t="s">
        <v>59</v>
      </c>
      <c r="G33" s="38" t="str">
        <f t="shared" si="5"/>
        <v>月曜7限／木曜7限</v>
      </c>
      <c r="H33" s="34" t="s">
        <v>67</v>
      </c>
      <c r="I33" t="str">
        <f t="shared" si="1"/>
        <v>月</v>
      </c>
      <c r="J33" t="s">
        <v>43</v>
      </c>
      <c r="K33" t="str">
        <f t="shared" si="2"/>
        <v>7</v>
      </c>
      <c r="L33" t="s">
        <v>44</v>
      </c>
      <c r="M33" t="str">
        <f t="shared" si="3"/>
        <v>木</v>
      </c>
      <c r="N33" t="s">
        <v>43</v>
      </c>
      <c r="O33" t="str">
        <f t="shared" si="4"/>
        <v>7</v>
      </c>
      <c r="P33" t="s">
        <v>44</v>
      </c>
    </row>
    <row r="34" spans="1:16">
      <c r="A34" s="13" t="s">
        <v>155</v>
      </c>
      <c r="B34" s="30" t="s">
        <v>156</v>
      </c>
      <c r="C34" s="15" t="s">
        <v>137</v>
      </c>
      <c r="D34" t="str">
        <f t="shared" si="0"/>
        <v>月曜5限 木曜5限</v>
      </c>
      <c r="E34" s="15">
        <v>2</v>
      </c>
      <c r="F34" s="5" t="s">
        <v>198</v>
      </c>
      <c r="G34" s="38" t="str">
        <f t="shared" si="5"/>
        <v>月曜5限／木曜5限</v>
      </c>
      <c r="H34" s="15" t="s">
        <v>157</v>
      </c>
      <c r="I34" t="str">
        <f t="shared" si="1"/>
        <v>月</v>
      </c>
      <c r="J34" t="s">
        <v>43</v>
      </c>
      <c r="K34" t="str">
        <f t="shared" si="2"/>
        <v>5</v>
      </c>
      <c r="L34" t="s">
        <v>44</v>
      </c>
      <c r="M34" t="str">
        <f t="shared" si="3"/>
        <v>木</v>
      </c>
      <c r="N34" t="s">
        <v>43</v>
      </c>
      <c r="O34" t="str">
        <f t="shared" si="4"/>
        <v>5</v>
      </c>
      <c r="P34" t="s">
        <v>44</v>
      </c>
    </row>
    <row r="35" spans="1:16">
      <c r="A35" s="13" t="s">
        <v>158</v>
      </c>
      <c r="B35" s="22" t="s">
        <v>159</v>
      </c>
      <c r="C35" s="15" t="s">
        <v>69</v>
      </c>
      <c r="D35" t="str">
        <f t="shared" si="0"/>
        <v>水曜6限 水曜7限</v>
      </c>
      <c r="E35" s="15">
        <v>2</v>
      </c>
      <c r="F35" s="5" t="s">
        <v>59</v>
      </c>
      <c r="G35" s="38" t="str">
        <f t="shared" si="5"/>
        <v>水曜6限／水曜7限</v>
      </c>
      <c r="H35" s="15" t="s">
        <v>66</v>
      </c>
      <c r="I35" t="str">
        <f t="shared" si="1"/>
        <v>水</v>
      </c>
      <c r="J35" t="s">
        <v>43</v>
      </c>
      <c r="K35" t="str">
        <f t="shared" si="2"/>
        <v>6</v>
      </c>
      <c r="L35" t="s">
        <v>44</v>
      </c>
      <c r="M35" t="str">
        <f t="shared" si="3"/>
        <v>水</v>
      </c>
      <c r="N35" t="s">
        <v>43</v>
      </c>
      <c r="O35" t="str">
        <f t="shared" si="4"/>
        <v>7</v>
      </c>
      <c r="P35" t="s">
        <v>44</v>
      </c>
    </row>
    <row r="36" spans="1:16">
      <c r="A36" s="12" t="s">
        <v>160</v>
      </c>
      <c r="B36" s="23" t="s">
        <v>60</v>
      </c>
      <c r="C36" s="6" t="s">
        <v>69</v>
      </c>
      <c r="D36" t="str">
        <f t="shared" si="0"/>
        <v>土曜4限 土曜5限</v>
      </c>
      <c r="E36" s="10">
        <v>2</v>
      </c>
      <c r="F36" s="9" t="s">
        <v>199</v>
      </c>
      <c r="G36" s="38" t="str">
        <f t="shared" si="5"/>
        <v>土曜4限／土曜5限</v>
      </c>
      <c r="H36" s="10" t="s">
        <v>64</v>
      </c>
      <c r="I36" t="str">
        <f t="shared" si="1"/>
        <v>土</v>
      </c>
      <c r="J36" t="s">
        <v>43</v>
      </c>
      <c r="K36" t="str">
        <f t="shared" si="2"/>
        <v>4</v>
      </c>
      <c r="L36" t="s">
        <v>44</v>
      </c>
      <c r="M36" t="str">
        <f t="shared" si="3"/>
        <v>土</v>
      </c>
      <c r="N36" t="s">
        <v>43</v>
      </c>
      <c r="O36" t="str">
        <f t="shared" si="4"/>
        <v>5</v>
      </c>
      <c r="P36" t="s">
        <v>44</v>
      </c>
    </row>
    <row r="37" spans="1:16">
      <c r="A37" s="12" t="s">
        <v>161</v>
      </c>
      <c r="B37" s="23" t="s">
        <v>162</v>
      </c>
      <c r="C37" s="6" t="s">
        <v>81</v>
      </c>
      <c r="D37" t="str">
        <f t="shared" si="0"/>
        <v>土曜4限 土曜5限</v>
      </c>
      <c r="E37" s="6">
        <v>2</v>
      </c>
      <c r="F37" s="9" t="s">
        <v>189</v>
      </c>
      <c r="G37" s="38" t="str">
        <f t="shared" si="5"/>
        <v>土曜4限／土曜5限</v>
      </c>
      <c r="H37" s="10" t="s">
        <v>163</v>
      </c>
      <c r="I37" t="str">
        <f t="shared" si="1"/>
        <v>土</v>
      </c>
      <c r="J37" t="s">
        <v>43</v>
      </c>
      <c r="K37" t="str">
        <f t="shared" si="2"/>
        <v>4</v>
      </c>
      <c r="L37" t="s">
        <v>44</v>
      </c>
      <c r="M37" t="str">
        <f t="shared" si="3"/>
        <v>土</v>
      </c>
      <c r="N37" t="s">
        <v>43</v>
      </c>
      <c r="O37" t="str">
        <f t="shared" si="4"/>
        <v>5</v>
      </c>
      <c r="P37" t="s">
        <v>44</v>
      </c>
    </row>
    <row r="38" spans="1:16">
      <c r="A38" s="12" t="s">
        <v>164</v>
      </c>
      <c r="B38" s="23" t="s">
        <v>61</v>
      </c>
      <c r="C38" s="6" t="s">
        <v>69</v>
      </c>
      <c r="D38" t="str">
        <f t="shared" si="0"/>
        <v>火曜6限 火曜7限</v>
      </c>
      <c r="E38" s="10">
        <v>2</v>
      </c>
      <c r="F38" s="7" t="s">
        <v>62</v>
      </c>
      <c r="G38" s="38" t="str">
        <f t="shared" si="5"/>
        <v>火曜6限／火曜7限</v>
      </c>
      <c r="H38" s="10" t="s">
        <v>165</v>
      </c>
      <c r="I38" t="str">
        <f t="shared" si="1"/>
        <v>火</v>
      </c>
      <c r="J38" t="s">
        <v>43</v>
      </c>
      <c r="K38" t="str">
        <f t="shared" si="2"/>
        <v>6</v>
      </c>
      <c r="L38" t="s">
        <v>44</v>
      </c>
      <c r="M38" t="str">
        <f t="shared" si="3"/>
        <v>火</v>
      </c>
      <c r="N38" t="s">
        <v>43</v>
      </c>
      <c r="O38" t="str">
        <f t="shared" si="4"/>
        <v>7</v>
      </c>
      <c r="P38" t="s">
        <v>44</v>
      </c>
    </row>
    <row r="39" spans="1:16">
      <c r="A39" s="12" t="s">
        <v>166</v>
      </c>
      <c r="B39" s="30" t="s">
        <v>167</v>
      </c>
      <c r="C39" s="36" t="s">
        <v>69</v>
      </c>
      <c r="D39" t="str">
        <f t="shared" si="0"/>
        <v>水曜6限 水曜7限</v>
      </c>
      <c r="E39" s="36">
        <v>2</v>
      </c>
      <c r="F39" s="22" t="s">
        <v>190</v>
      </c>
      <c r="G39" s="38" t="str">
        <f t="shared" si="5"/>
        <v>水曜6限／水曜7限</v>
      </c>
      <c r="H39" s="36" t="s">
        <v>168</v>
      </c>
      <c r="I39" t="str">
        <f t="shared" si="1"/>
        <v>水</v>
      </c>
      <c r="J39" t="s">
        <v>43</v>
      </c>
      <c r="K39" t="str">
        <f t="shared" si="2"/>
        <v>6</v>
      </c>
      <c r="L39" t="s">
        <v>44</v>
      </c>
      <c r="M39" t="str">
        <f t="shared" si="3"/>
        <v>水</v>
      </c>
      <c r="N39" t="s">
        <v>43</v>
      </c>
      <c r="O39" t="str">
        <f t="shared" si="4"/>
        <v>7</v>
      </c>
      <c r="P39" t="s">
        <v>44</v>
      </c>
    </row>
    <row r="40" spans="1:16">
      <c r="A40" s="12" t="s">
        <v>169</v>
      </c>
      <c r="B40" s="37" t="s">
        <v>170</v>
      </c>
      <c r="C40" s="6" t="s">
        <v>171</v>
      </c>
      <c r="D40" t="str">
        <f t="shared" si="0"/>
        <v>土曜4限 土曜5限</v>
      </c>
      <c r="E40" s="10">
        <v>2</v>
      </c>
      <c r="F40" s="9" t="s">
        <v>200</v>
      </c>
      <c r="G40" s="38" t="str">
        <f t="shared" si="5"/>
        <v>土曜4限／土曜5限</v>
      </c>
      <c r="H40" s="6" t="s">
        <v>172</v>
      </c>
      <c r="I40" t="str">
        <f t="shared" si="1"/>
        <v>土</v>
      </c>
      <c r="J40" t="s">
        <v>43</v>
      </c>
      <c r="K40" t="str">
        <f t="shared" si="2"/>
        <v>4</v>
      </c>
      <c r="L40" t="s">
        <v>44</v>
      </c>
      <c r="M40" t="str">
        <f t="shared" si="3"/>
        <v>土</v>
      </c>
      <c r="N40" t="s">
        <v>43</v>
      </c>
      <c r="O40" t="str">
        <f t="shared" si="4"/>
        <v>5</v>
      </c>
      <c r="P40" t="s">
        <v>44</v>
      </c>
    </row>
    <row r="41" spans="1:16">
      <c r="A41" s="12" t="s">
        <v>173</v>
      </c>
      <c r="B41" s="37" t="s">
        <v>174</v>
      </c>
      <c r="C41" s="6" t="s">
        <v>137</v>
      </c>
      <c r="D41" t="str">
        <f t="shared" si="0"/>
        <v>土曜4限 土曜5限</v>
      </c>
      <c r="E41" s="6">
        <v>2</v>
      </c>
      <c r="F41" s="9" t="s">
        <v>200</v>
      </c>
      <c r="G41" s="38" t="str">
        <f t="shared" si="5"/>
        <v>土曜4限／土曜5限</v>
      </c>
      <c r="H41" s="6" t="s">
        <v>175</v>
      </c>
      <c r="I41" t="str">
        <f t="shared" si="1"/>
        <v>土</v>
      </c>
      <c r="J41" t="s">
        <v>43</v>
      </c>
      <c r="K41" t="str">
        <f t="shared" si="2"/>
        <v>4</v>
      </c>
      <c r="L41" t="s">
        <v>44</v>
      </c>
      <c r="M41" t="str">
        <f t="shared" si="3"/>
        <v>土</v>
      </c>
      <c r="N41" t="s">
        <v>43</v>
      </c>
      <c r="O41" t="str">
        <f t="shared" si="4"/>
        <v>5</v>
      </c>
      <c r="P41" t="s">
        <v>44</v>
      </c>
    </row>
    <row r="42" spans="1:16">
      <c r="A42" s="12" t="s">
        <v>176</v>
      </c>
      <c r="B42" s="37" t="s">
        <v>177</v>
      </c>
      <c r="C42" s="6" t="s">
        <v>137</v>
      </c>
      <c r="D42" t="str">
        <f t="shared" si="0"/>
        <v>火曜6限 木曜6限</v>
      </c>
      <c r="E42" s="10">
        <v>2</v>
      </c>
      <c r="F42" s="9" t="s">
        <v>201</v>
      </c>
      <c r="G42" s="38" t="str">
        <f t="shared" si="5"/>
        <v>火曜6限／木曜6限</v>
      </c>
      <c r="H42" s="6" t="s">
        <v>178</v>
      </c>
      <c r="I42" t="str">
        <f t="shared" si="1"/>
        <v>火</v>
      </c>
      <c r="J42" t="s">
        <v>43</v>
      </c>
      <c r="K42" t="str">
        <f t="shared" si="2"/>
        <v>6</v>
      </c>
      <c r="L42" t="s">
        <v>44</v>
      </c>
      <c r="M42" t="str">
        <f t="shared" si="3"/>
        <v>木</v>
      </c>
      <c r="N42" t="s">
        <v>43</v>
      </c>
      <c r="O42" t="str">
        <f t="shared" si="4"/>
        <v>6</v>
      </c>
      <c r="P42" t="s">
        <v>44</v>
      </c>
    </row>
    <row r="43" spans="1:16">
      <c r="A43" s="12" t="s">
        <v>179</v>
      </c>
      <c r="B43" s="37" t="s">
        <v>180</v>
      </c>
      <c r="C43" s="6" t="s">
        <v>171</v>
      </c>
      <c r="D43" t="str">
        <f t="shared" si="0"/>
        <v>月曜6限 木曜6限</v>
      </c>
      <c r="E43" s="6">
        <v>2</v>
      </c>
      <c r="F43" s="9" t="s">
        <v>182</v>
      </c>
      <c r="G43" s="38" t="str">
        <f t="shared" si="5"/>
        <v>月曜6限／木曜6限</v>
      </c>
      <c r="H43" s="6" t="s">
        <v>181</v>
      </c>
      <c r="I43" t="str">
        <f t="shared" si="1"/>
        <v>月</v>
      </c>
      <c r="J43" t="s">
        <v>43</v>
      </c>
      <c r="K43" t="str">
        <f t="shared" si="2"/>
        <v>6</v>
      </c>
      <c r="L43" t="s">
        <v>44</v>
      </c>
      <c r="M43" t="str">
        <f t="shared" si="3"/>
        <v>木</v>
      </c>
      <c r="N43" t="s">
        <v>43</v>
      </c>
      <c r="O43" t="str">
        <f t="shared" si="4"/>
        <v>6</v>
      </c>
      <c r="P43" t="s">
        <v>44</v>
      </c>
    </row>
  </sheetData>
  <sheetProtection password="CACF" sheet="1" objects="1" scenarios="1" selectLockedCells="1" selectUnlockedCells="1"/>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科目別申請書 (修了生・継続履修用)</vt:lpstr>
      <vt:lpstr>時間割</vt:lpstr>
      <vt:lpstr>科目一覧</vt:lpstr>
      <vt:lpstr>'科目別申請書 (修了生・継続履修用)'!Print_Area</vt:lpstr>
      <vt:lpstr>時間割!Print_Area</vt:lpstr>
      <vt:lpstr>実習</vt:lpstr>
    </vt:vector>
  </TitlesOfParts>
  <Company>産業技術大学院大学</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産業技術大学院大学</dc:creator>
  <cp:lastModifiedBy>成瀬　茜</cp:lastModifiedBy>
  <cp:lastPrinted>2017-06-20T09:41:07Z</cp:lastPrinted>
  <dcterms:created xsi:type="dcterms:W3CDTF">2015-02-27T08:07:34Z</dcterms:created>
  <dcterms:modified xsi:type="dcterms:W3CDTF">2020-05-12T11:36:20Z</dcterms:modified>
</cp:coreProperties>
</file>